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.mansoor\Desktop\website uploading\central ss\"/>
    </mc:Choice>
  </mc:AlternateContent>
  <bookViews>
    <workbookView xWindow="6450" yWindow="30" windowWidth="10605" windowHeight="8535" tabRatio="562"/>
  </bookViews>
  <sheets>
    <sheet name="ANNEX-D2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'ANNEX-D2'!$A$2:$Q$51</definedName>
  </definedNames>
  <calcPr calcId="152511"/>
</workbook>
</file>

<file path=xl/calcChain.xml><?xml version="1.0" encoding="utf-8"?>
<calcChain xmlns="http://schemas.openxmlformats.org/spreadsheetml/2006/main">
  <c r="N9" i="19" l="1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8" i="19"/>
  <c r="O38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N51" i="19"/>
  <c r="O51" i="19"/>
  <c r="O8" i="19"/>
  <c r="N8" i="19"/>
  <c r="E50" i="19" l="1"/>
  <c r="F50" i="19"/>
  <c r="E38" i="19"/>
  <c r="E51" i="19" s="1"/>
  <c r="E37" i="19"/>
  <c r="F37" i="19"/>
  <c r="E33" i="19"/>
  <c r="F33" i="19"/>
  <c r="F38" i="19" s="1"/>
  <c r="E20" i="19"/>
  <c r="F20" i="19"/>
  <c r="F51" i="19" l="1"/>
</calcChain>
</file>

<file path=xl/sharedStrings.xml><?xml version="1.0" encoding="utf-8"?>
<sst xmlns="http://schemas.openxmlformats.org/spreadsheetml/2006/main" count="89" uniqueCount="76">
  <si>
    <t>A/C</t>
  </si>
  <si>
    <t>AMT.</t>
  </si>
  <si>
    <t>AMT</t>
  </si>
  <si>
    <t>SCARD</t>
  </si>
  <si>
    <t>S.NO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</si>
  <si>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</si>
  <si>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</si>
  <si>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</si>
  <si>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</si>
  <si>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</si>
  <si>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</si>
  <si>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</si>
  <si>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</si>
  <si>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</si>
  <si>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</si>
  <si>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</si>
  <si>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</si>
  <si>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</si>
  <si>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</si>
  <si>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</si>
  <si>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</si>
  <si>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</si>
  <si>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</si>
  <si>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</si>
  <si>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</si>
  <si>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</si>
  <si>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</si>
  <si>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</si>
  <si>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</si>
  <si>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>Cases Rej. /  Returned</t>
  </si>
  <si>
    <t>Cases pending</t>
  </si>
  <si>
    <t>PMEGP</t>
  </si>
  <si>
    <t>Central/ State Coop. Banks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</si>
  <si>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</si>
  <si>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</si>
  <si>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</si>
  <si>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</si>
  <si>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</si>
  <si>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</si>
  <si>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</si>
  <si>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</si>
  <si>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</si>
  <si>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</si>
  <si>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</si>
  <si>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</si>
  <si>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</si>
  <si>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</si>
  <si>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</si>
  <si>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</si>
  <si>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</si>
  <si>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</si>
  <si>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</si>
  <si>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</si>
  <si>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</si>
  <si>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</si>
  <si>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</si>
  <si>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</si>
  <si>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CITIZEN'S CO-OP BANK</t>
  </si>
  <si>
    <t>J&amp;K STATE COOP. BANK</t>
  </si>
  <si>
    <t>DUCO BANK</t>
  </si>
  <si>
    <t>URBAN COOP. BANK</t>
  </si>
  <si>
    <t>Cases Sponsored</t>
  </si>
  <si>
    <t>SCBs</t>
  </si>
  <si>
    <t>Cases Disbursed
(Out of 4)</t>
  </si>
  <si>
    <t>BCCB</t>
  </si>
  <si>
    <t>ACCB</t>
  </si>
  <si>
    <t>JCCB</t>
  </si>
  <si>
    <t>BMC BANK</t>
  </si>
  <si>
    <t>KMC</t>
  </si>
  <si>
    <t>EDB</t>
  </si>
  <si>
    <t xml:space="preserve">Target for the current year </t>
  </si>
  <si>
    <t>(AMT.IN CRORES)</t>
  </si>
  <si>
    <t xml:space="preserve">Cases Sanctioned 
</t>
  </si>
  <si>
    <t>POSITION OF IMPLEMENTATION OF PRIME MINISTER'S EMPLOYMENT GENERATION PROGRAMME UNDER ACP 2023-24 AS ON 31.07.2023</t>
  </si>
  <si>
    <t>% age of Sanction W.R.T. Target</t>
  </si>
  <si>
    <t>Total Disbursments (INCLUDING PFY SANCTIONED CASES DISBURSED IN CFY)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</si>
</sst>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7"/>
      <color theme="1"/>
      <name val="Arial Narrow"/>
      <family val="2"/>
    </font>
    <font>
      <b/>
      <sz val="17"/>
      <color theme="1"/>
      <name val="Arial Narrow"/>
      <family val="2"/>
    </font>
    <font>
      <b/>
      <sz val="13"/>
      <name val="Arial"/>
      <family val="2"/>
    </font>
    <font>
      <sz val="10"/>
      <name val="Courier"/>
    </font>
    <font>
      <b/>
      <sz val="1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3">
    <xf numFmtId="165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2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1" fillId="0" borderId="0"/>
    <xf numFmtId="0" fontId="11" fillId="0" borderId="0"/>
    <xf numFmtId="165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9" fontId="20" fillId="0" borderId="0" applyFont="0" applyFill="0" applyBorder="0" applyAlignment="0" applyProtection="0"/>
  </cellStyleXfs>
  <cellXfs count="50">
    <xf numFmtId="165" fontId="0" fillId="0" borderId="0" xfId="0"/>
    <xf numFmtId="0" fontId="2" fillId="0" borderId="0" xfId="75" applyFont="1"/>
    <xf numFmtId="0" fontId="2" fillId="0" borderId="0" xfId="75" applyFont="1" applyAlignment="1">
      <alignment vertical="center"/>
    </xf>
    <xf numFmtId="165" fontId="2" fillId="0" borderId="0" xfId="75" applyNumberFormat="1" applyFont="1"/>
    <xf numFmtId="0" fontId="2" fillId="0" borderId="0" xfId="75" applyFont="1" applyAlignment="1">
      <alignment horizontal="center"/>
    </xf>
    <xf numFmtId="0" fontId="1" fillId="0" borderId="0" xfId="75" applyFont="1"/>
    <xf numFmtId="165" fontId="14" fillId="2" borderId="0" xfId="75" applyNumberFormat="1" applyFont="1" applyFill="1" applyBorder="1"/>
    <xf numFmtId="165" fontId="14" fillId="2" borderId="0" xfId="75" applyNumberFormat="1" applyFont="1" applyFill="1" applyBorder="1" applyAlignment="1">
      <alignment horizontal="center"/>
    </xf>
    <xf numFmtId="165" fontId="14" fillId="2" borderId="3" xfId="75" applyNumberFormat="1" applyFont="1" applyFill="1" applyBorder="1" applyAlignment="1">
      <alignment horizontal="center" vertical="center"/>
    </xf>
    <xf numFmtId="165" fontId="14" fillId="2" borderId="3" xfId="75" applyNumberFormat="1" applyFont="1" applyFill="1" applyBorder="1" applyAlignment="1" applyProtection="1">
      <alignment horizontal="center" vertical="center"/>
      <protection locked="0"/>
    </xf>
    <xf numFmtId="165" fontId="14" fillId="2" borderId="3" xfId="75" applyNumberFormat="1" applyFont="1" applyFill="1" applyBorder="1" applyAlignment="1" applyProtection="1">
      <alignment vertical="center"/>
      <protection locked="0"/>
    </xf>
    <xf numFmtId="165" fontId="17" fillId="0" borderId="3" xfId="1" applyNumberFormat="1" applyFont="1" applyFill="1" applyBorder="1" applyAlignment="1">
      <alignment horizontal="center" vertical="center"/>
    </xf>
    <xf numFmtId="165" fontId="14" fillId="3" borderId="3" xfId="75" applyNumberFormat="1" applyFont="1" applyFill="1" applyBorder="1" applyAlignment="1" applyProtection="1">
      <alignment horizontal="center" vertical="center"/>
      <protection locked="0"/>
    </xf>
    <xf numFmtId="165" fontId="14" fillId="3" borderId="3" xfId="75" applyNumberFormat="1" applyFont="1" applyFill="1" applyBorder="1" applyAlignment="1" applyProtection="1">
      <alignment vertical="center"/>
      <protection locked="0"/>
    </xf>
    <xf numFmtId="165" fontId="18" fillId="3" borderId="3" xfId="1" applyNumberFormat="1" applyFont="1" applyFill="1" applyBorder="1" applyAlignment="1">
      <alignment horizontal="center" vertical="center"/>
    </xf>
    <xf numFmtId="165" fontId="17" fillId="0" borderId="3" xfId="1" applyNumberFormat="1" applyFont="1" applyFill="1" applyBorder="1" applyAlignment="1" applyProtection="1">
      <alignment vertical="center"/>
      <protection locked="0"/>
    </xf>
    <xf numFmtId="165" fontId="14" fillId="4" borderId="3" xfId="75" applyNumberFormat="1" applyFont="1" applyFill="1" applyBorder="1" applyAlignment="1" applyProtection="1">
      <alignment horizontal="center" vertical="center"/>
      <protection locked="0"/>
    </xf>
    <xf numFmtId="165" fontId="14" fillId="4" borderId="3" xfId="75" applyNumberFormat="1" applyFont="1" applyFill="1" applyBorder="1" applyAlignment="1" applyProtection="1">
      <alignment vertical="center"/>
      <protection locked="0"/>
    </xf>
    <xf numFmtId="165" fontId="18" fillId="4" borderId="3" xfId="1" applyNumberFormat="1" applyFont="1" applyFill="1" applyBorder="1" applyAlignment="1">
      <alignment horizontal="center" vertical="center"/>
    </xf>
    <xf numFmtId="165" fontId="18" fillId="4" borderId="3" xfId="1" applyNumberFormat="1" applyFont="1" applyFill="1" applyBorder="1" applyAlignment="1">
      <alignment horizontal="right" vertical="center"/>
    </xf>
    <xf numFmtId="165" fontId="17" fillId="2" borderId="3" xfId="1" applyNumberFormat="1" applyFont="1" applyFill="1" applyBorder="1" applyAlignment="1" applyProtection="1">
      <alignment vertical="center"/>
      <protection locked="0"/>
    </xf>
    <xf numFmtId="165" fontId="17" fillId="2" borderId="3" xfId="1" applyNumberFormat="1" applyFont="1" applyFill="1" applyBorder="1" applyAlignment="1">
      <alignment horizontal="center" vertical="center"/>
    </xf>
    <xf numFmtId="165" fontId="17" fillId="0" borderId="3" xfId="1" applyNumberFormat="1" applyFont="1" applyFill="1" applyBorder="1" applyAlignment="1" applyProtection="1">
      <alignment horizontal="right" vertical="center"/>
      <protection locked="0"/>
    </xf>
    <xf numFmtId="165" fontId="17" fillId="0" borderId="3" xfId="1" applyNumberFormat="1" applyFont="1" applyFill="1" applyBorder="1" applyAlignment="1" applyProtection="1">
      <alignment horizontal="center" vertical="center"/>
      <protection locked="0"/>
    </xf>
    <xf numFmtId="166" fontId="17" fillId="0" borderId="3" xfId="1" applyNumberFormat="1" applyFont="1" applyFill="1" applyBorder="1" applyAlignment="1">
      <alignment horizontal="right" vertical="center"/>
    </xf>
    <xf numFmtId="166" fontId="17" fillId="0" borderId="3" xfId="1" applyNumberFormat="1" applyFont="1" applyFill="1" applyBorder="1" applyAlignment="1" applyProtection="1">
      <alignment vertical="center"/>
      <protection locked="0"/>
    </xf>
    <xf numFmtId="166" fontId="18" fillId="4" borderId="3" xfId="1" applyNumberFormat="1" applyFont="1" applyFill="1" applyBorder="1" applyAlignment="1">
      <alignment horizontal="right" vertical="center"/>
    </xf>
    <xf numFmtId="166" fontId="17" fillId="2" borderId="3" xfId="1" applyNumberFormat="1" applyFont="1" applyFill="1" applyBorder="1" applyAlignment="1" applyProtection="1">
      <alignment vertical="center"/>
      <protection locked="0"/>
    </xf>
    <xf numFmtId="166" fontId="17" fillId="0" borderId="3" xfId="1" applyNumberFormat="1" applyFont="1" applyFill="1" applyBorder="1" applyAlignment="1" applyProtection="1">
      <alignment horizontal="right" vertical="center"/>
      <protection locked="0"/>
    </xf>
    <xf numFmtId="166" fontId="17" fillId="0" borderId="3" xfId="1" applyNumberFormat="1" applyFont="1" applyFill="1" applyBorder="1" applyAlignment="1">
      <alignment vertical="center"/>
    </xf>
    <xf numFmtId="166" fontId="18" fillId="3" borderId="3" xfId="1" applyNumberFormat="1" applyFont="1" applyFill="1" applyBorder="1" applyAlignment="1">
      <alignment vertical="center"/>
    </xf>
    <xf numFmtId="166" fontId="18" fillId="4" borderId="3" xfId="1" applyNumberFormat="1" applyFont="1" applyFill="1" applyBorder="1" applyAlignment="1">
      <alignment vertical="center"/>
    </xf>
    <xf numFmtId="166" fontId="18" fillId="3" borderId="3" xfId="1" applyNumberFormat="1" applyFont="1" applyFill="1" applyBorder="1" applyAlignment="1">
      <alignment horizontal="right" vertical="center"/>
    </xf>
    <xf numFmtId="165" fontId="15" fillId="2" borderId="3" xfId="75" applyNumberFormat="1" applyFont="1" applyFill="1" applyBorder="1" applyAlignment="1">
      <alignment vertical="center"/>
    </xf>
    <xf numFmtId="9" fontId="21" fillId="5" borderId="3" xfId="82" applyFont="1" applyFill="1" applyBorder="1" applyAlignment="1">
      <alignment horizontal="center" vertical="center"/>
    </xf>
    <xf numFmtId="165" fontId="14" fillId="2" borderId="3" xfId="75" applyNumberFormat="1" applyFont="1" applyFill="1" applyBorder="1" applyAlignment="1" applyProtection="1">
      <alignment horizontal="left" vertical="center"/>
      <protection locked="0"/>
    </xf>
    <xf numFmtId="165" fontId="14" fillId="2" borderId="3" xfId="75" applyNumberFormat="1" applyFont="1" applyFill="1" applyBorder="1" applyAlignment="1">
      <alignment horizontal="center" vertical="center"/>
    </xf>
    <xf numFmtId="165" fontId="14" fillId="2" borderId="3" xfId="75" applyNumberFormat="1" applyFont="1" applyFill="1" applyBorder="1" applyAlignment="1">
      <alignment horizontal="center" vertical="center" wrapText="1"/>
    </xf>
    <xf numFmtId="165" fontId="14" fillId="2" borderId="4" xfId="75" applyNumberFormat="1" applyFont="1" applyFill="1" applyBorder="1" applyAlignment="1">
      <alignment horizontal="center" vertical="center" wrapText="1"/>
    </xf>
    <xf numFmtId="165" fontId="14" fillId="2" borderId="5" xfId="75" applyNumberFormat="1" applyFont="1" applyFill="1" applyBorder="1" applyAlignment="1">
      <alignment horizontal="center" vertical="center" wrapText="1"/>
    </xf>
    <xf numFmtId="165" fontId="14" fillId="2" borderId="6" xfId="75" applyNumberFormat="1" applyFont="1" applyFill="1" applyBorder="1" applyAlignment="1">
      <alignment horizontal="center" vertical="center" wrapText="1"/>
    </xf>
    <xf numFmtId="165" fontId="13" fillId="2" borderId="1" xfId="75" applyNumberFormat="1" applyFont="1" applyFill="1" applyBorder="1" applyAlignment="1">
      <alignment horizontal="center" vertical="center" wrapText="1"/>
    </xf>
    <xf numFmtId="165" fontId="13" fillId="2" borderId="0" xfId="75" applyNumberFormat="1" applyFont="1" applyFill="1" applyBorder="1" applyAlignment="1">
      <alignment horizontal="center" vertical="center" wrapText="1"/>
    </xf>
    <xf numFmtId="165" fontId="13" fillId="2" borderId="2" xfId="75" applyNumberFormat="1" applyFont="1" applyFill="1" applyBorder="1" applyAlignment="1">
      <alignment horizontal="center" vertical="center" wrapText="1"/>
    </xf>
    <xf numFmtId="165" fontId="14" fillId="2" borderId="1" xfId="75" applyNumberFormat="1" applyFont="1" applyFill="1" applyBorder="1" applyAlignment="1">
      <alignment horizontal="center" vertical="center"/>
    </xf>
    <xf numFmtId="165" fontId="14" fillId="2" borderId="0" xfId="75" applyNumberFormat="1" applyFont="1" applyFill="1" applyBorder="1" applyAlignment="1">
      <alignment horizontal="center" vertical="center"/>
    </xf>
    <xf numFmtId="165" fontId="19" fillId="2" borderId="0" xfId="75" applyNumberFormat="1" applyFont="1" applyFill="1" applyBorder="1" applyAlignment="1">
      <alignment horizontal="right"/>
    </xf>
    <xf numFmtId="165" fontId="16" fillId="2" borderId="4" xfId="75" applyNumberFormat="1" applyFont="1" applyFill="1" applyBorder="1" applyAlignment="1">
      <alignment horizontal="center" vertical="center" wrapText="1"/>
    </xf>
    <xf numFmtId="165" fontId="16" fillId="2" borderId="5" xfId="75" applyNumberFormat="1" applyFont="1" applyFill="1" applyBorder="1" applyAlignment="1">
      <alignment horizontal="center" vertical="center" wrapText="1"/>
    </xf>
    <xf numFmtId="165" fontId="16" fillId="2" borderId="6" xfId="75" applyNumberFormat="1" applyFont="1" applyFill="1" applyBorder="1" applyAlignment="1">
      <alignment horizontal="center" vertical="center" wrapText="1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8"/>
  <sheetViews>
    <sheetView tabSelected="1" view="pageBreakPreview" topLeftCell="A2" zoomScale="75" zoomScaleSheetLayoutView="75" workbookViewId="0">
      <selection activeCell="A2" sqref="A2:XFD2"/>
    </sheetView>
  </sheetViews>
  <sheetFormatPr defaultColWidth="9" defaultRowHeight="15" x14ac:dyDescent="0.25"/>
  <cols>
    <col min="1" max="1" width="4.75" style="1" customWidth="1"/>
    <col min="2" max="2" width="25.875" style="1" customWidth="1"/>
    <col min="3" max="3" width="9.25" style="1" hidden="1" customWidth="1"/>
    <col min="4" max="4" width="11" style="1" hidden="1" customWidth="1"/>
    <col min="5" max="5" width="11.75" style="1" customWidth="1"/>
    <col min="6" max="6" width="13.875" style="1" customWidth="1"/>
    <col min="7" max="7" width="12.75" style="1" customWidth="1"/>
    <col min="8" max="8" width="9.5" style="1" customWidth="1"/>
    <col min="9" max="9" width="14.25" style="1" customWidth="1"/>
    <col min="10" max="10" width="10.625" style="1" hidden="1" customWidth="1"/>
    <col min="11" max="11" width="13.5" style="1" hidden="1" customWidth="1"/>
    <col min="12" max="12" width="10.5" style="4" customWidth="1"/>
    <col min="13" max="13" width="15.25" style="1" customWidth="1"/>
    <col min="14" max="14" width="9.125" style="1" customWidth="1"/>
    <col min="15" max="15" width="9" style="1" customWidth="1"/>
    <col min="16" max="16" width="9.75" style="1" customWidth="1"/>
    <col min="17" max="17" width="8.875" style="1" customWidth="1"/>
    <col min="18" max="16384" width="9" style="1"/>
  </cols>
  <sheetData>
    <row r="1" spans="1:18" hidden="1" x14ac:dyDescent="0.25"/>
    <row r="2" spans="1:18" ht="18" customHeight="1" x14ac:dyDescent="0.25">
      <c r="A2" s="41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8" ht="20.25" customHeight="1" thickBot="1" x14ac:dyDescent="0.3">
      <c r="A3" s="44"/>
      <c r="B3" s="45"/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6"/>
      <c r="O3" s="46" t="s">
        <v>71</v>
      </c>
      <c r="P3" s="46"/>
      <c r="Q3" s="46"/>
    </row>
    <row r="4" spans="1:18" s="2" customFormat="1" ht="29.25" customHeight="1" thickBot="1" x14ac:dyDescent="0.2">
      <c r="A4" s="33" t="s">
        <v>31</v>
      </c>
      <c r="B4" s="33"/>
      <c r="C4" s="37" t="s">
        <v>28</v>
      </c>
      <c r="D4" s="37"/>
      <c r="E4" s="37" t="s">
        <v>70</v>
      </c>
      <c r="F4" s="37"/>
      <c r="G4" s="37" t="s">
        <v>61</v>
      </c>
      <c r="H4" s="37" t="s">
        <v>72</v>
      </c>
      <c r="I4" s="37"/>
      <c r="J4" s="37" t="s">
        <v>63</v>
      </c>
      <c r="K4" s="36"/>
      <c r="L4" s="37" t="s">
        <v>75</v>
      </c>
      <c r="M4" s="36"/>
      <c r="N4" s="37" t="s">
        <v>74</v>
      </c>
      <c r="O4" s="37"/>
      <c r="P4" s="47" t="s">
        <v>29</v>
      </c>
      <c r="Q4" s="38" t="s">
        <v>30</v>
      </c>
    </row>
    <row r="5" spans="1:18" s="2" customFormat="1" ht="62.25" customHeight="1" thickBot="1" x14ac:dyDescent="0.2">
      <c r="A5" s="36" t="s">
        <v>4</v>
      </c>
      <c r="B5" s="36" t="s">
        <v>27</v>
      </c>
      <c r="C5" s="37"/>
      <c r="D5" s="37"/>
      <c r="E5" s="37"/>
      <c r="F5" s="37"/>
      <c r="G5" s="37"/>
      <c r="H5" s="37"/>
      <c r="I5" s="37"/>
      <c r="J5" s="36"/>
      <c r="K5" s="36"/>
      <c r="L5" s="36"/>
      <c r="M5" s="36"/>
      <c r="N5" s="37"/>
      <c r="O5" s="37"/>
      <c r="P5" s="48"/>
      <c r="Q5" s="39"/>
    </row>
    <row r="6" spans="1:18" s="2" customFormat="1" ht="21" customHeight="1" thickBot="1" x14ac:dyDescent="0.2">
      <c r="A6" s="36"/>
      <c r="B6" s="36"/>
      <c r="C6" s="8" t="s">
        <v>0</v>
      </c>
      <c r="D6" s="8" t="s">
        <v>1</v>
      </c>
      <c r="E6" s="8" t="s">
        <v>0</v>
      </c>
      <c r="F6" s="8" t="s">
        <v>1</v>
      </c>
      <c r="G6" s="8" t="s">
        <v>0</v>
      </c>
      <c r="H6" s="8" t="s">
        <v>0</v>
      </c>
      <c r="I6" s="8" t="s">
        <v>1</v>
      </c>
      <c r="J6" s="8" t="s">
        <v>0</v>
      </c>
      <c r="K6" s="8" t="s">
        <v>2</v>
      </c>
      <c r="L6" s="8" t="s">
        <v>0</v>
      </c>
      <c r="M6" s="8" t="s">
        <v>2</v>
      </c>
      <c r="N6" s="8" t="s">
        <v>0</v>
      </c>
      <c r="O6" s="8" t="s">
        <v>2</v>
      </c>
      <c r="P6" s="49"/>
      <c r="Q6" s="40"/>
    </row>
    <row r="7" spans="1:18" ht="24" customHeight="1" thickBot="1" x14ac:dyDescent="0.3">
      <c r="A7" s="9" t="s">
        <v>18</v>
      </c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8" ht="24" customHeight="1" thickBot="1" x14ac:dyDescent="0.3">
      <c r="A8" s="9" t="s">
        <v>5</v>
      </c>
      <c r="B8" s="10" t="s">
        <v>33</v>
      </c>
      <c r="C8" s="11">
        <v>62</v>
      </c>
      <c r="D8" s="29">
        <v>1.8800000000000003</v>
      </c>
      <c r="E8" s="11">
        <v>417</v>
      </c>
      <c r="F8" s="29">
        <v>38.199571428571424</v>
      </c>
      <c r="G8" s="11">
        <v>1157</v>
      </c>
      <c r="H8" s="11">
        <v>382</v>
      </c>
      <c r="I8" s="24">
        <v>14.340000000000002</v>
      </c>
      <c r="J8" s="11">
        <v>117</v>
      </c>
      <c r="K8" s="24">
        <v>3.4999999999999991</v>
      </c>
      <c r="L8" s="11">
        <v>179</v>
      </c>
      <c r="M8" s="24">
        <v>5.379999999999999</v>
      </c>
      <c r="N8" s="34">
        <f>IFERROR(L8/H8,"-")</f>
        <v>0.468586387434555</v>
      </c>
      <c r="O8" s="34">
        <f>IFERROR(M8/I8,"-")</f>
        <v>0.37517433751743362</v>
      </c>
      <c r="P8" s="11">
        <v>120</v>
      </c>
      <c r="Q8" s="11">
        <v>655</v>
      </c>
      <c r="R8" s="3"/>
    </row>
    <row r="9" spans="1:18" ht="24" customHeight="1" thickBot="1" x14ac:dyDescent="0.3">
      <c r="A9" s="9" t="s">
        <v>6</v>
      </c>
      <c r="B9" s="10" t="s">
        <v>34</v>
      </c>
      <c r="C9" s="11">
        <v>0</v>
      </c>
      <c r="D9" s="29">
        <v>0</v>
      </c>
      <c r="E9" s="11">
        <v>225</v>
      </c>
      <c r="F9" s="29">
        <v>20.56559</v>
      </c>
      <c r="G9" s="11">
        <v>334</v>
      </c>
      <c r="H9" s="11">
        <v>140</v>
      </c>
      <c r="I9" s="24">
        <v>3.1784000000000003</v>
      </c>
      <c r="J9" s="11">
        <v>46</v>
      </c>
      <c r="K9" s="24">
        <v>1.1153</v>
      </c>
      <c r="L9" s="11">
        <v>46</v>
      </c>
      <c r="M9" s="24">
        <v>1.1153</v>
      </c>
      <c r="N9" s="34">
        <f t="shared" ref="N9:N51" si="0">IFERROR(L9/H9,"-")</f>
        <v>0.32857142857142857</v>
      </c>
      <c r="O9" s="34">
        <f t="shared" ref="O9:O51" si="1">IFERROR(M9/I9,"-")</f>
        <v>0.35089982381072232</v>
      </c>
      <c r="P9" s="11">
        <v>68</v>
      </c>
      <c r="Q9" s="11">
        <v>126</v>
      </c>
      <c r="R9" s="3"/>
    </row>
    <row r="10" spans="1:18" ht="24" customHeight="1" thickBot="1" x14ac:dyDescent="0.3">
      <c r="A10" s="9" t="s">
        <v>7</v>
      </c>
      <c r="B10" s="10" t="s">
        <v>35</v>
      </c>
      <c r="C10" s="11">
        <v>0</v>
      </c>
      <c r="D10" s="29">
        <v>0</v>
      </c>
      <c r="E10" s="11">
        <v>22</v>
      </c>
      <c r="F10" s="29">
        <v>2.2223000000000002</v>
      </c>
      <c r="G10" s="11">
        <v>6</v>
      </c>
      <c r="H10" s="11">
        <v>1</v>
      </c>
      <c r="I10" s="24">
        <v>1.9999999999999999E-6</v>
      </c>
      <c r="J10" s="11">
        <v>0</v>
      </c>
      <c r="K10" s="24">
        <v>0</v>
      </c>
      <c r="L10" s="11">
        <v>0</v>
      </c>
      <c r="M10" s="24">
        <v>0</v>
      </c>
      <c r="N10" s="34">
        <f t="shared" si="0"/>
        <v>0</v>
      </c>
      <c r="O10" s="34">
        <f t="shared" si="1"/>
        <v>0</v>
      </c>
      <c r="P10" s="11">
        <v>2</v>
      </c>
      <c r="Q10" s="11">
        <v>3</v>
      </c>
      <c r="R10" s="3"/>
    </row>
    <row r="11" spans="1:18" ht="24" customHeight="1" thickBot="1" x14ac:dyDescent="0.3">
      <c r="A11" s="9" t="s">
        <v>8</v>
      </c>
      <c r="B11" s="10" t="s">
        <v>36</v>
      </c>
      <c r="C11" s="11">
        <v>0</v>
      </c>
      <c r="D11" s="29">
        <v>0</v>
      </c>
      <c r="E11" s="11">
        <v>47</v>
      </c>
      <c r="F11" s="29">
        <v>4.5550999999999995</v>
      </c>
      <c r="G11" s="11">
        <v>68</v>
      </c>
      <c r="H11" s="11">
        <v>68</v>
      </c>
      <c r="I11" s="24">
        <v>3.6299999999999999E-4</v>
      </c>
      <c r="J11" s="11">
        <v>68</v>
      </c>
      <c r="K11" s="24">
        <v>3.5800000000000003E-4</v>
      </c>
      <c r="L11" s="11">
        <v>68</v>
      </c>
      <c r="M11" s="24">
        <v>3.5800000000000003E-4</v>
      </c>
      <c r="N11" s="34">
        <f t="shared" si="0"/>
        <v>1</v>
      </c>
      <c r="O11" s="34">
        <f t="shared" si="1"/>
        <v>0.98622589531680449</v>
      </c>
      <c r="P11" s="11">
        <v>0</v>
      </c>
      <c r="Q11" s="11">
        <v>0</v>
      </c>
      <c r="R11" s="3"/>
    </row>
    <row r="12" spans="1:18" ht="24" customHeight="1" thickBot="1" x14ac:dyDescent="0.3">
      <c r="A12" s="9" t="s">
        <v>9</v>
      </c>
      <c r="B12" s="10" t="s">
        <v>37</v>
      </c>
      <c r="C12" s="11">
        <v>0</v>
      </c>
      <c r="D12" s="29">
        <v>0</v>
      </c>
      <c r="E12" s="11">
        <v>74</v>
      </c>
      <c r="F12" s="29">
        <v>6.7203000000000008</v>
      </c>
      <c r="G12" s="11">
        <v>5</v>
      </c>
      <c r="H12" s="11">
        <v>2</v>
      </c>
      <c r="I12" s="24">
        <v>3.0000000000000001E-6</v>
      </c>
      <c r="J12" s="11">
        <v>0</v>
      </c>
      <c r="K12" s="24">
        <v>0</v>
      </c>
      <c r="L12" s="11">
        <v>0</v>
      </c>
      <c r="M12" s="24">
        <v>0</v>
      </c>
      <c r="N12" s="34">
        <f t="shared" si="0"/>
        <v>0</v>
      </c>
      <c r="O12" s="34">
        <f t="shared" si="1"/>
        <v>0</v>
      </c>
      <c r="P12" s="11">
        <v>0</v>
      </c>
      <c r="Q12" s="11">
        <v>3</v>
      </c>
      <c r="R12" s="3"/>
    </row>
    <row r="13" spans="1:18" ht="24" customHeight="1" thickBot="1" x14ac:dyDescent="0.3">
      <c r="A13" s="9" t="s">
        <v>10</v>
      </c>
      <c r="B13" s="10" t="s">
        <v>38</v>
      </c>
      <c r="C13" s="11">
        <v>0</v>
      </c>
      <c r="D13" s="29">
        <v>0</v>
      </c>
      <c r="E13" s="11">
        <v>25</v>
      </c>
      <c r="F13" s="29">
        <v>2.1588000000000003</v>
      </c>
      <c r="G13" s="11">
        <v>12</v>
      </c>
      <c r="H13" s="11">
        <v>9</v>
      </c>
      <c r="I13" s="24">
        <v>9.0000000000000002E-6</v>
      </c>
      <c r="J13" s="11">
        <v>9</v>
      </c>
      <c r="K13" s="24">
        <v>7.9999999999999996E-6</v>
      </c>
      <c r="L13" s="11">
        <v>9</v>
      </c>
      <c r="M13" s="24">
        <v>7.9999999999999996E-6</v>
      </c>
      <c r="N13" s="34">
        <f t="shared" si="0"/>
        <v>1</v>
      </c>
      <c r="O13" s="34">
        <f t="shared" si="1"/>
        <v>0.88888888888888884</v>
      </c>
      <c r="P13" s="11">
        <v>0</v>
      </c>
      <c r="Q13" s="11">
        <v>3</v>
      </c>
      <c r="R13" s="3"/>
    </row>
    <row r="14" spans="1:18" ht="24" customHeight="1" thickBot="1" x14ac:dyDescent="0.3">
      <c r="A14" s="9" t="s">
        <v>11</v>
      </c>
      <c r="B14" s="10" t="s">
        <v>39</v>
      </c>
      <c r="C14" s="11">
        <v>3</v>
      </c>
      <c r="D14" s="29">
        <v>0.1545</v>
      </c>
      <c r="E14" s="11">
        <v>12</v>
      </c>
      <c r="F14" s="29">
        <v>1.1440000000000001</v>
      </c>
      <c r="G14" s="11">
        <v>0</v>
      </c>
      <c r="H14" s="11">
        <v>0</v>
      </c>
      <c r="I14" s="24">
        <v>0</v>
      </c>
      <c r="J14" s="11">
        <v>0</v>
      </c>
      <c r="K14" s="24">
        <v>0</v>
      </c>
      <c r="L14" s="11">
        <v>3</v>
      </c>
      <c r="M14" s="24">
        <v>0.1545</v>
      </c>
      <c r="N14" s="34" t="str">
        <f t="shared" si="0"/>
        <v>-</v>
      </c>
      <c r="O14" s="34" t="str">
        <f t="shared" si="1"/>
        <v>-</v>
      </c>
      <c r="P14" s="11">
        <v>0</v>
      </c>
      <c r="Q14" s="11">
        <v>0</v>
      </c>
      <c r="R14" s="3"/>
    </row>
    <row r="15" spans="1:18" ht="24" customHeight="1" thickBot="1" x14ac:dyDescent="0.3">
      <c r="A15" s="9" t="s">
        <v>12</v>
      </c>
      <c r="B15" s="10" t="s">
        <v>40</v>
      </c>
      <c r="C15" s="11">
        <v>0</v>
      </c>
      <c r="D15" s="29">
        <v>0</v>
      </c>
      <c r="E15" s="11">
        <v>22</v>
      </c>
      <c r="F15" s="29">
        <v>2.0800999999999998</v>
      </c>
      <c r="G15" s="11">
        <v>44</v>
      </c>
      <c r="H15" s="11">
        <v>42</v>
      </c>
      <c r="I15" s="24">
        <v>1.8165</v>
      </c>
      <c r="J15" s="11">
        <v>42</v>
      </c>
      <c r="K15" s="24">
        <v>1.7201000000000002</v>
      </c>
      <c r="L15" s="11">
        <v>42</v>
      </c>
      <c r="M15" s="24">
        <v>1.7201000000000002</v>
      </c>
      <c r="N15" s="34">
        <f t="shared" si="0"/>
        <v>1</v>
      </c>
      <c r="O15" s="34">
        <f t="shared" si="1"/>
        <v>0.94693091109276095</v>
      </c>
      <c r="P15" s="11">
        <v>0</v>
      </c>
      <c r="Q15" s="11">
        <v>2</v>
      </c>
      <c r="R15" s="3"/>
    </row>
    <row r="16" spans="1:18" ht="24" customHeight="1" thickBot="1" x14ac:dyDescent="0.3">
      <c r="A16" s="9" t="s">
        <v>13</v>
      </c>
      <c r="B16" s="10" t="s">
        <v>41</v>
      </c>
      <c r="C16" s="11">
        <v>0</v>
      </c>
      <c r="D16" s="29">
        <v>0</v>
      </c>
      <c r="E16" s="11">
        <v>16</v>
      </c>
      <c r="F16" s="29">
        <v>1.3115000000000001</v>
      </c>
      <c r="G16" s="11">
        <v>0</v>
      </c>
      <c r="H16" s="11">
        <v>0</v>
      </c>
      <c r="I16" s="24">
        <v>0</v>
      </c>
      <c r="J16" s="11">
        <v>0</v>
      </c>
      <c r="K16" s="24">
        <v>0</v>
      </c>
      <c r="L16" s="11">
        <v>0</v>
      </c>
      <c r="M16" s="24">
        <v>0</v>
      </c>
      <c r="N16" s="34" t="str">
        <f t="shared" si="0"/>
        <v>-</v>
      </c>
      <c r="O16" s="34" t="str">
        <f t="shared" si="1"/>
        <v>-</v>
      </c>
      <c r="P16" s="11">
        <v>0</v>
      </c>
      <c r="Q16" s="11">
        <v>0</v>
      </c>
      <c r="R16" s="3"/>
    </row>
    <row r="17" spans="1:18" ht="24" customHeight="1" thickBot="1" x14ac:dyDescent="0.3">
      <c r="A17" s="9" t="s">
        <v>14</v>
      </c>
      <c r="B17" s="10" t="s">
        <v>42</v>
      </c>
      <c r="C17" s="11">
        <v>0</v>
      </c>
      <c r="D17" s="29">
        <v>0</v>
      </c>
      <c r="E17" s="11">
        <v>3</v>
      </c>
      <c r="F17" s="29">
        <v>0.27929999999999999</v>
      </c>
      <c r="G17" s="11">
        <v>0</v>
      </c>
      <c r="H17" s="11">
        <v>0</v>
      </c>
      <c r="I17" s="24">
        <v>0</v>
      </c>
      <c r="J17" s="11">
        <v>0</v>
      </c>
      <c r="K17" s="24">
        <v>0</v>
      </c>
      <c r="L17" s="11">
        <v>0</v>
      </c>
      <c r="M17" s="24">
        <v>0</v>
      </c>
      <c r="N17" s="34" t="str">
        <f t="shared" si="0"/>
        <v>-</v>
      </c>
      <c r="O17" s="34" t="str">
        <f t="shared" si="1"/>
        <v>-</v>
      </c>
      <c r="P17" s="11">
        <v>0</v>
      </c>
      <c r="Q17" s="11">
        <v>0</v>
      </c>
      <c r="R17" s="3"/>
    </row>
    <row r="18" spans="1:18" ht="24" customHeight="1" thickBot="1" x14ac:dyDescent="0.3">
      <c r="A18" s="9" t="s">
        <v>15</v>
      </c>
      <c r="B18" s="10" t="s">
        <v>43</v>
      </c>
      <c r="C18" s="11">
        <v>0</v>
      </c>
      <c r="D18" s="29">
        <v>0</v>
      </c>
      <c r="E18" s="11">
        <v>10</v>
      </c>
      <c r="F18" s="29">
        <v>0.94390000000000018</v>
      </c>
      <c r="G18" s="11">
        <v>0</v>
      </c>
      <c r="H18" s="11">
        <v>0</v>
      </c>
      <c r="I18" s="24">
        <v>0</v>
      </c>
      <c r="J18" s="11">
        <v>0</v>
      </c>
      <c r="K18" s="24">
        <v>0</v>
      </c>
      <c r="L18" s="11">
        <v>0</v>
      </c>
      <c r="M18" s="24">
        <v>0</v>
      </c>
      <c r="N18" s="34" t="str">
        <f t="shared" si="0"/>
        <v>-</v>
      </c>
      <c r="O18" s="34" t="str">
        <f t="shared" si="1"/>
        <v>-</v>
      </c>
      <c r="P18" s="11">
        <v>0</v>
      </c>
      <c r="Q18" s="11">
        <v>0</v>
      </c>
      <c r="R18" s="3"/>
    </row>
    <row r="19" spans="1:18" ht="24" customHeight="1" thickBot="1" x14ac:dyDescent="0.3">
      <c r="A19" s="9" t="s">
        <v>16</v>
      </c>
      <c r="B19" s="10" t="s">
        <v>44</v>
      </c>
      <c r="C19" s="11">
        <v>0</v>
      </c>
      <c r="D19" s="29">
        <v>0</v>
      </c>
      <c r="E19" s="11">
        <v>10</v>
      </c>
      <c r="F19" s="29">
        <v>0.94059999999999999</v>
      </c>
      <c r="G19" s="11">
        <v>0</v>
      </c>
      <c r="H19" s="11">
        <v>0</v>
      </c>
      <c r="I19" s="24">
        <v>0</v>
      </c>
      <c r="J19" s="11">
        <v>0</v>
      </c>
      <c r="K19" s="24">
        <v>0</v>
      </c>
      <c r="L19" s="11">
        <v>0</v>
      </c>
      <c r="M19" s="24">
        <v>0</v>
      </c>
      <c r="N19" s="34" t="str">
        <f t="shared" si="0"/>
        <v>-</v>
      </c>
      <c r="O19" s="34" t="str">
        <f t="shared" si="1"/>
        <v>-</v>
      </c>
      <c r="P19" s="11">
        <v>0</v>
      </c>
      <c r="Q19" s="11">
        <v>0</v>
      </c>
      <c r="R19" s="3"/>
    </row>
    <row r="20" spans="1:18" ht="24" customHeight="1" thickBot="1" x14ac:dyDescent="0.3">
      <c r="A20" s="12"/>
      <c r="B20" s="13" t="s">
        <v>20</v>
      </c>
      <c r="C20" s="14">
        <v>65</v>
      </c>
      <c r="D20" s="30">
        <v>2.0345000000000004</v>
      </c>
      <c r="E20" s="14">
        <f t="shared" ref="E20:F20" si="2">SUM(E8:E19)</f>
        <v>883</v>
      </c>
      <c r="F20" s="30">
        <f t="shared" si="2"/>
        <v>81.121061428571423</v>
      </c>
      <c r="G20" s="14">
        <v>1626</v>
      </c>
      <c r="H20" s="14">
        <v>644</v>
      </c>
      <c r="I20" s="32">
        <v>19.335277000000001</v>
      </c>
      <c r="J20" s="14">
        <v>282</v>
      </c>
      <c r="K20" s="32">
        <v>6.3357660000000005</v>
      </c>
      <c r="L20" s="14">
        <v>347</v>
      </c>
      <c r="M20" s="32">
        <v>8.3702659999999991</v>
      </c>
      <c r="N20" s="34">
        <f t="shared" si="0"/>
        <v>0.53881987577639756</v>
      </c>
      <c r="O20" s="34">
        <f t="shared" si="1"/>
        <v>0.43290127159802255</v>
      </c>
      <c r="P20" s="14">
        <v>190</v>
      </c>
      <c r="Q20" s="14">
        <v>792</v>
      </c>
      <c r="R20" s="3"/>
    </row>
    <row r="21" spans="1:18" ht="24" customHeight="1" thickBot="1" x14ac:dyDescent="0.3">
      <c r="A21" s="9" t="s">
        <v>21</v>
      </c>
      <c r="B21" s="10" t="s">
        <v>22</v>
      </c>
      <c r="C21" s="15"/>
      <c r="D21" s="25"/>
      <c r="E21" s="15"/>
      <c r="F21" s="15"/>
      <c r="G21" s="15"/>
      <c r="H21" s="15"/>
      <c r="I21" s="25"/>
      <c r="J21" s="15"/>
      <c r="K21" s="25"/>
      <c r="L21" s="15"/>
      <c r="M21" s="25"/>
      <c r="N21" s="34" t="str">
        <f t="shared" si="0"/>
        <v>-</v>
      </c>
      <c r="O21" s="34" t="str">
        <f t="shared" si="1"/>
        <v>-</v>
      </c>
      <c r="P21" s="15"/>
      <c r="Q21" s="15"/>
      <c r="R21" s="3"/>
    </row>
    <row r="22" spans="1:18" ht="24" customHeight="1" thickBot="1" x14ac:dyDescent="0.3">
      <c r="A22" s="9">
        <v>13</v>
      </c>
      <c r="B22" s="10" t="s">
        <v>45</v>
      </c>
      <c r="C22" s="11">
        <v>0</v>
      </c>
      <c r="D22" s="29">
        <v>0</v>
      </c>
      <c r="E22" s="11">
        <v>1770</v>
      </c>
      <c r="F22" s="24">
        <v>166.41309999999999</v>
      </c>
      <c r="G22" s="11">
        <v>15287</v>
      </c>
      <c r="H22" s="11">
        <v>8346</v>
      </c>
      <c r="I22" s="24">
        <v>505.85634690000006</v>
      </c>
      <c r="J22" s="11">
        <v>6992</v>
      </c>
      <c r="K22" s="24">
        <v>345.96915132100003</v>
      </c>
      <c r="L22" s="11">
        <v>6992</v>
      </c>
      <c r="M22" s="24">
        <v>345.96915132100003</v>
      </c>
      <c r="N22" s="34">
        <f t="shared" si="0"/>
        <v>0.83776659477594062</v>
      </c>
      <c r="O22" s="34">
        <f t="shared" si="1"/>
        <v>0.68392766729364129</v>
      </c>
      <c r="P22" s="11">
        <v>3534</v>
      </c>
      <c r="Q22" s="11">
        <v>3407</v>
      </c>
      <c r="R22" s="3"/>
    </row>
    <row r="23" spans="1:18" ht="24" customHeight="1" thickBot="1" x14ac:dyDescent="0.3">
      <c r="A23" s="9">
        <v>14</v>
      </c>
      <c r="B23" s="10" t="s">
        <v>46</v>
      </c>
      <c r="C23" s="11">
        <v>0</v>
      </c>
      <c r="D23" s="29">
        <v>0</v>
      </c>
      <c r="E23" s="11">
        <v>48</v>
      </c>
      <c r="F23" s="24">
        <v>4.4337900000000001</v>
      </c>
      <c r="G23" s="11">
        <v>0</v>
      </c>
      <c r="H23" s="11">
        <v>0</v>
      </c>
      <c r="I23" s="24">
        <v>0</v>
      </c>
      <c r="J23" s="11">
        <v>0</v>
      </c>
      <c r="K23" s="24">
        <v>0</v>
      </c>
      <c r="L23" s="11">
        <v>0</v>
      </c>
      <c r="M23" s="24">
        <v>0</v>
      </c>
      <c r="N23" s="34" t="str">
        <f t="shared" si="0"/>
        <v>-</v>
      </c>
      <c r="O23" s="34" t="str">
        <f t="shared" si="1"/>
        <v>-</v>
      </c>
      <c r="P23" s="11">
        <v>0</v>
      </c>
      <c r="Q23" s="11">
        <v>0</v>
      </c>
      <c r="R23" s="3"/>
    </row>
    <row r="24" spans="1:18" ht="24" customHeight="1" thickBot="1" x14ac:dyDescent="0.3">
      <c r="A24" s="9">
        <v>15</v>
      </c>
      <c r="B24" s="10" t="s">
        <v>47</v>
      </c>
      <c r="C24" s="11">
        <v>0</v>
      </c>
      <c r="D24" s="29">
        <v>0</v>
      </c>
      <c r="E24" s="11">
        <v>99</v>
      </c>
      <c r="F24" s="24">
        <v>8.7606900000000003</v>
      </c>
      <c r="G24" s="11">
        <v>0</v>
      </c>
      <c r="H24" s="11">
        <v>0</v>
      </c>
      <c r="I24" s="24">
        <v>0</v>
      </c>
      <c r="J24" s="11">
        <v>0</v>
      </c>
      <c r="K24" s="24">
        <v>0</v>
      </c>
      <c r="L24" s="11">
        <v>0</v>
      </c>
      <c r="M24" s="24">
        <v>0</v>
      </c>
      <c r="N24" s="34" t="str">
        <f t="shared" si="0"/>
        <v>-</v>
      </c>
      <c r="O24" s="34" t="str">
        <f t="shared" si="1"/>
        <v>-</v>
      </c>
      <c r="P24" s="11">
        <v>0</v>
      </c>
      <c r="Q24" s="11">
        <v>0</v>
      </c>
      <c r="R24" s="3"/>
    </row>
    <row r="25" spans="1:18" ht="24" customHeight="1" thickBot="1" x14ac:dyDescent="0.3">
      <c r="A25" s="9">
        <v>16</v>
      </c>
      <c r="B25" s="10" t="s">
        <v>48</v>
      </c>
      <c r="C25" s="11">
        <v>0</v>
      </c>
      <c r="D25" s="29">
        <v>0</v>
      </c>
      <c r="E25" s="11">
        <v>0</v>
      </c>
      <c r="F25" s="24">
        <v>0</v>
      </c>
      <c r="G25" s="11">
        <v>0</v>
      </c>
      <c r="H25" s="11">
        <v>0</v>
      </c>
      <c r="I25" s="24">
        <v>0</v>
      </c>
      <c r="J25" s="11">
        <v>0</v>
      </c>
      <c r="K25" s="24">
        <v>0</v>
      </c>
      <c r="L25" s="11">
        <v>0</v>
      </c>
      <c r="M25" s="24">
        <v>0</v>
      </c>
      <c r="N25" s="34" t="str">
        <f t="shared" si="0"/>
        <v>-</v>
      </c>
      <c r="O25" s="34" t="str">
        <f t="shared" si="1"/>
        <v>-</v>
      </c>
      <c r="P25" s="11">
        <v>0</v>
      </c>
      <c r="Q25" s="11">
        <v>0</v>
      </c>
      <c r="R25" s="3"/>
    </row>
    <row r="26" spans="1:18" ht="24" customHeight="1" thickBot="1" x14ac:dyDescent="0.3">
      <c r="A26" s="9">
        <v>17</v>
      </c>
      <c r="B26" s="10" t="s">
        <v>49</v>
      </c>
      <c r="C26" s="11">
        <v>1</v>
      </c>
      <c r="D26" s="29">
        <v>0.02</v>
      </c>
      <c r="E26" s="11">
        <v>51</v>
      </c>
      <c r="F26" s="24">
        <v>4.2342000000000004</v>
      </c>
      <c r="G26" s="11">
        <v>11</v>
      </c>
      <c r="H26" s="11">
        <v>3</v>
      </c>
      <c r="I26" s="24">
        <v>0.06</v>
      </c>
      <c r="J26" s="11">
        <v>3</v>
      </c>
      <c r="K26" s="24">
        <v>0.06</v>
      </c>
      <c r="L26" s="11">
        <v>4</v>
      </c>
      <c r="M26" s="24">
        <v>0.08</v>
      </c>
      <c r="N26" s="34">
        <f t="shared" si="0"/>
        <v>1.3333333333333333</v>
      </c>
      <c r="O26" s="34">
        <f t="shared" si="1"/>
        <v>1.3333333333333335</v>
      </c>
      <c r="P26" s="11">
        <v>3</v>
      </c>
      <c r="Q26" s="11">
        <v>5</v>
      </c>
      <c r="R26" s="3"/>
    </row>
    <row r="27" spans="1:18" ht="24" customHeight="1" thickBot="1" x14ac:dyDescent="0.3">
      <c r="A27" s="9">
        <v>18</v>
      </c>
      <c r="B27" s="10" t="s">
        <v>50</v>
      </c>
      <c r="C27" s="11">
        <v>0</v>
      </c>
      <c r="D27" s="29">
        <v>0</v>
      </c>
      <c r="E27" s="11">
        <v>3</v>
      </c>
      <c r="F27" s="24">
        <v>0.27929999999999999</v>
      </c>
      <c r="G27" s="11">
        <v>0</v>
      </c>
      <c r="H27" s="11">
        <v>0</v>
      </c>
      <c r="I27" s="24">
        <v>0</v>
      </c>
      <c r="J27" s="11">
        <v>0</v>
      </c>
      <c r="K27" s="24">
        <v>0</v>
      </c>
      <c r="L27" s="11">
        <v>0</v>
      </c>
      <c r="M27" s="24">
        <v>0</v>
      </c>
      <c r="N27" s="34" t="str">
        <f t="shared" si="0"/>
        <v>-</v>
      </c>
      <c r="O27" s="34" t="str">
        <f t="shared" si="1"/>
        <v>-</v>
      </c>
      <c r="P27" s="11">
        <v>0</v>
      </c>
      <c r="Q27" s="11">
        <v>0</v>
      </c>
      <c r="R27" s="3"/>
    </row>
    <row r="28" spans="1:18" ht="24" customHeight="1" thickBot="1" x14ac:dyDescent="0.3">
      <c r="A28" s="9">
        <v>19</v>
      </c>
      <c r="B28" s="10" t="s">
        <v>51</v>
      </c>
      <c r="C28" s="11">
        <v>0</v>
      </c>
      <c r="D28" s="29">
        <v>0</v>
      </c>
      <c r="E28" s="11">
        <v>8</v>
      </c>
      <c r="F28" s="24">
        <v>0.74850000000000005</v>
      </c>
      <c r="G28" s="11">
        <v>0</v>
      </c>
      <c r="H28" s="11">
        <v>0</v>
      </c>
      <c r="I28" s="24">
        <v>0</v>
      </c>
      <c r="J28" s="11">
        <v>0</v>
      </c>
      <c r="K28" s="24">
        <v>0</v>
      </c>
      <c r="L28" s="11">
        <v>0</v>
      </c>
      <c r="M28" s="24">
        <v>0</v>
      </c>
      <c r="N28" s="34" t="str">
        <f t="shared" si="0"/>
        <v>-</v>
      </c>
      <c r="O28" s="34" t="str">
        <f t="shared" si="1"/>
        <v>-</v>
      </c>
      <c r="P28" s="11">
        <v>0</v>
      </c>
      <c r="Q28" s="11">
        <v>0</v>
      </c>
      <c r="R28" s="3"/>
    </row>
    <row r="29" spans="1:18" ht="24" customHeight="1" thickBot="1" x14ac:dyDescent="0.3">
      <c r="A29" s="9">
        <v>20</v>
      </c>
      <c r="B29" s="10" t="s">
        <v>52</v>
      </c>
      <c r="C29" s="11">
        <v>0</v>
      </c>
      <c r="D29" s="29">
        <v>0</v>
      </c>
      <c r="E29" s="11">
        <v>18</v>
      </c>
      <c r="F29" s="24">
        <v>1.6350900000000002</v>
      </c>
      <c r="G29" s="11">
        <v>0</v>
      </c>
      <c r="H29" s="11">
        <v>0</v>
      </c>
      <c r="I29" s="24">
        <v>0</v>
      </c>
      <c r="J29" s="11">
        <v>0</v>
      </c>
      <c r="K29" s="24">
        <v>0</v>
      </c>
      <c r="L29" s="11">
        <v>0</v>
      </c>
      <c r="M29" s="24">
        <v>0</v>
      </c>
      <c r="N29" s="34" t="str">
        <f t="shared" si="0"/>
        <v>-</v>
      </c>
      <c r="O29" s="34" t="str">
        <f t="shared" si="1"/>
        <v>-</v>
      </c>
      <c r="P29" s="11">
        <v>0</v>
      </c>
      <c r="Q29" s="11">
        <v>0</v>
      </c>
      <c r="R29" s="3"/>
    </row>
    <row r="30" spans="1:18" ht="24" customHeight="1" thickBot="1" x14ac:dyDescent="0.3">
      <c r="A30" s="9">
        <v>21</v>
      </c>
      <c r="B30" s="10" t="s">
        <v>53</v>
      </c>
      <c r="C30" s="11">
        <v>0</v>
      </c>
      <c r="D30" s="29">
        <v>0</v>
      </c>
      <c r="E30" s="11">
        <v>0</v>
      </c>
      <c r="F30" s="24">
        <v>0</v>
      </c>
      <c r="G30" s="11">
        <v>0</v>
      </c>
      <c r="H30" s="11">
        <v>0</v>
      </c>
      <c r="I30" s="24">
        <v>0</v>
      </c>
      <c r="J30" s="11">
        <v>0</v>
      </c>
      <c r="K30" s="24">
        <v>0</v>
      </c>
      <c r="L30" s="11">
        <v>0</v>
      </c>
      <c r="M30" s="24">
        <v>0</v>
      </c>
      <c r="N30" s="34" t="str">
        <f t="shared" si="0"/>
        <v>-</v>
      </c>
      <c r="O30" s="34" t="str">
        <f t="shared" si="1"/>
        <v>-</v>
      </c>
      <c r="P30" s="11">
        <v>0</v>
      </c>
      <c r="Q30" s="11">
        <v>0</v>
      </c>
      <c r="R30" s="3"/>
    </row>
    <row r="31" spans="1:18" ht="24" customHeight="1" thickBot="1" x14ac:dyDescent="0.3">
      <c r="A31" s="9">
        <v>22</v>
      </c>
      <c r="B31" s="10" t="s">
        <v>54</v>
      </c>
      <c r="C31" s="11">
        <v>0</v>
      </c>
      <c r="D31" s="29">
        <v>0</v>
      </c>
      <c r="E31" s="11">
        <v>0</v>
      </c>
      <c r="F31" s="24">
        <v>0</v>
      </c>
      <c r="G31" s="11">
        <v>0</v>
      </c>
      <c r="H31" s="11">
        <v>0</v>
      </c>
      <c r="I31" s="24">
        <v>0</v>
      </c>
      <c r="J31" s="11">
        <v>0</v>
      </c>
      <c r="K31" s="24">
        <v>0</v>
      </c>
      <c r="L31" s="11">
        <v>0</v>
      </c>
      <c r="M31" s="24">
        <v>0</v>
      </c>
      <c r="N31" s="34" t="str">
        <f t="shared" si="0"/>
        <v>-</v>
      </c>
      <c r="O31" s="34" t="str">
        <f t="shared" si="1"/>
        <v>-</v>
      </c>
      <c r="P31" s="11">
        <v>0</v>
      </c>
      <c r="Q31" s="11">
        <v>0</v>
      </c>
      <c r="R31" s="3"/>
    </row>
    <row r="32" spans="1:18" ht="24" customHeight="1" thickBot="1" x14ac:dyDescent="0.3">
      <c r="A32" s="9">
        <v>23</v>
      </c>
      <c r="B32" s="10" t="s">
        <v>55</v>
      </c>
      <c r="C32" s="11">
        <v>0</v>
      </c>
      <c r="D32" s="29">
        <v>0</v>
      </c>
      <c r="E32" s="11">
        <v>0</v>
      </c>
      <c r="F32" s="24">
        <v>0</v>
      </c>
      <c r="G32" s="11">
        <v>0</v>
      </c>
      <c r="H32" s="11">
        <v>0</v>
      </c>
      <c r="I32" s="24">
        <v>0</v>
      </c>
      <c r="J32" s="11">
        <v>0</v>
      </c>
      <c r="K32" s="24">
        <v>0</v>
      </c>
      <c r="L32" s="11">
        <v>0</v>
      </c>
      <c r="M32" s="24">
        <v>0</v>
      </c>
      <c r="N32" s="34" t="str">
        <f t="shared" si="0"/>
        <v>-</v>
      </c>
      <c r="O32" s="34" t="str">
        <f t="shared" si="1"/>
        <v>-</v>
      </c>
      <c r="P32" s="11">
        <v>0</v>
      </c>
      <c r="Q32" s="11">
        <v>0</v>
      </c>
      <c r="R32" s="3"/>
    </row>
    <row r="33" spans="1:19" ht="24" customHeight="1" thickBot="1" x14ac:dyDescent="0.3">
      <c r="A33" s="16"/>
      <c r="B33" s="17" t="s">
        <v>20</v>
      </c>
      <c r="C33" s="18">
        <v>1</v>
      </c>
      <c r="D33" s="31">
        <v>0.02</v>
      </c>
      <c r="E33" s="18">
        <f t="shared" ref="E33:F33" si="3">SUM(E22:E32)</f>
        <v>1997</v>
      </c>
      <c r="F33" s="26">
        <f t="shared" si="3"/>
        <v>186.50466999999998</v>
      </c>
      <c r="G33" s="18">
        <v>15298</v>
      </c>
      <c r="H33" s="18">
        <v>8349</v>
      </c>
      <c r="I33" s="26">
        <v>505.91634690000006</v>
      </c>
      <c r="J33" s="18">
        <v>6995</v>
      </c>
      <c r="K33" s="26">
        <v>346.02915132100003</v>
      </c>
      <c r="L33" s="18">
        <v>6996</v>
      </c>
      <c r="M33" s="26">
        <v>346.04915132100001</v>
      </c>
      <c r="N33" s="34">
        <f t="shared" si="0"/>
        <v>0.8379446640316206</v>
      </c>
      <c r="O33" s="34">
        <f t="shared" si="1"/>
        <v>0.68400468465076192</v>
      </c>
      <c r="P33" s="19">
        <v>3537</v>
      </c>
      <c r="Q33" s="18">
        <v>3412</v>
      </c>
      <c r="R33" s="3"/>
    </row>
    <row r="34" spans="1:19" ht="24" customHeight="1" thickBot="1" x14ac:dyDescent="0.3">
      <c r="A34" s="9" t="s">
        <v>23</v>
      </c>
      <c r="B34" s="10" t="s">
        <v>24</v>
      </c>
      <c r="C34" s="20"/>
      <c r="D34" s="27"/>
      <c r="E34" s="20"/>
      <c r="F34" s="20"/>
      <c r="G34" s="20"/>
      <c r="H34" s="20"/>
      <c r="I34" s="27"/>
      <c r="J34" s="20"/>
      <c r="K34" s="27"/>
      <c r="L34" s="20"/>
      <c r="M34" s="27"/>
      <c r="N34" s="34" t="str">
        <f t="shared" si="0"/>
        <v>-</v>
      </c>
      <c r="O34" s="34" t="str">
        <f t="shared" si="1"/>
        <v>-</v>
      </c>
      <c r="P34" s="20"/>
      <c r="Q34" s="20"/>
      <c r="R34" s="3"/>
    </row>
    <row r="35" spans="1:19" ht="24" customHeight="1" thickBot="1" x14ac:dyDescent="0.3">
      <c r="A35" s="9">
        <v>24</v>
      </c>
      <c r="B35" s="10" t="s">
        <v>56</v>
      </c>
      <c r="C35" s="21">
        <v>99</v>
      </c>
      <c r="D35" s="29">
        <v>7.16</v>
      </c>
      <c r="E35" s="11">
        <v>318</v>
      </c>
      <c r="F35" s="24">
        <v>32.922800000000002</v>
      </c>
      <c r="G35" s="11">
        <v>1166.5999999999999</v>
      </c>
      <c r="H35" s="11">
        <v>440</v>
      </c>
      <c r="I35" s="24">
        <v>28.902000000000001</v>
      </c>
      <c r="J35" s="11">
        <v>259</v>
      </c>
      <c r="K35" s="24">
        <v>16.512</v>
      </c>
      <c r="L35" s="11">
        <v>358</v>
      </c>
      <c r="M35" s="24">
        <v>23.672000000000001</v>
      </c>
      <c r="N35" s="34">
        <f t="shared" si="0"/>
        <v>0.8136363636363636</v>
      </c>
      <c r="O35" s="34">
        <f t="shared" si="1"/>
        <v>0.81904366479828383</v>
      </c>
      <c r="P35" s="11">
        <v>391</v>
      </c>
      <c r="Q35" s="11">
        <v>335.59999999999991</v>
      </c>
      <c r="R35" s="3"/>
    </row>
    <row r="36" spans="1:19" ht="24" customHeight="1" thickBot="1" x14ac:dyDescent="0.3">
      <c r="A36" s="9">
        <v>25</v>
      </c>
      <c r="B36" s="10" t="s">
        <v>69</v>
      </c>
      <c r="C36" s="21">
        <v>0</v>
      </c>
      <c r="D36" s="29">
        <v>0</v>
      </c>
      <c r="E36" s="11">
        <v>169</v>
      </c>
      <c r="F36" s="24">
        <v>15.873200000000002</v>
      </c>
      <c r="G36" s="11">
        <v>294</v>
      </c>
      <c r="H36" s="11">
        <v>185</v>
      </c>
      <c r="I36" s="24">
        <v>6.1191123999999988</v>
      </c>
      <c r="J36" s="11">
        <v>185</v>
      </c>
      <c r="K36" s="24">
        <v>6.1191123999999988</v>
      </c>
      <c r="L36" s="11">
        <v>185</v>
      </c>
      <c r="M36" s="24">
        <v>6.1191123999999988</v>
      </c>
      <c r="N36" s="34">
        <f t="shared" si="0"/>
        <v>1</v>
      </c>
      <c r="O36" s="34">
        <f t="shared" si="1"/>
        <v>1</v>
      </c>
      <c r="P36" s="11">
        <v>65</v>
      </c>
      <c r="Q36" s="11">
        <v>44</v>
      </c>
      <c r="R36" s="3"/>
    </row>
    <row r="37" spans="1:19" ht="24" customHeight="1" thickBot="1" x14ac:dyDescent="0.3">
      <c r="A37" s="16"/>
      <c r="B37" s="17" t="s">
        <v>20</v>
      </c>
      <c r="C37" s="18">
        <v>99</v>
      </c>
      <c r="D37" s="31">
        <v>7.16</v>
      </c>
      <c r="E37" s="18">
        <f t="shared" ref="E37:F37" si="4">SUM(E35:E36)</f>
        <v>487</v>
      </c>
      <c r="F37" s="26">
        <f t="shared" si="4"/>
        <v>48.796000000000006</v>
      </c>
      <c r="G37" s="18">
        <v>1460.6</v>
      </c>
      <c r="H37" s="18">
        <v>625</v>
      </c>
      <c r="I37" s="26">
        <v>35.0211124</v>
      </c>
      <c r="J37" s="18">
        <v>444</v>
      </c>
      <c r="K37" s="26">
        <v>22.631112399999999</v>
      </c>
      <c r="L37" s="18">
        <v>543</v>
      </c>
      <c r="M37" s="26">
        <v>29.791112399999999</v>
      </c>
      <c r="N37" s="34">
        <f t="shared" si="0"/>
        <v>0.86880000000000002</v>
      </c>
      <c r="O37" s="34">
        <f t="shared" si="1"/>
        <v>0.85066151125456535</v>
      </c>
      <c r="P37" s="19">
        <v>456</v>
      </c>
      <c r="Q37" s="18">
        <v>379.59999999999991</v>
      </c>
      <c r="R37" s="3"/>
    </row>
    <row r="38" spans="1:19" ht="24" customHeight="1" thickBot="1" x14ac:dyDescent="0.3">
      <c r="A38" s="16" t="s">
        <v>17</v>
      </c>
      <c r="B38" s="17" t="s">
        <v>62</v>
      </c>
      <c r="C38" s="18">
        <v>165</v>
      </c>
      <c r="D38" s="31">
        <v>9.214500000000001</v>
      </c>
      <c r="E38" s="18">
        <f>E37+E33+E20</f>
        <v>3367</v>
      </c>
      <c r="F38" s="26">
        <f>F37+F33+F20</f>
        <v>316.42173142857138</v>
      </c>
      <c r="G38" s="18">
        <v>18384.599999999999</v>
      </c>
      <c r="H38" s="18">
        <v>9618</v>
      </c>
      <c r="I38" s="26">
        <v>560.27273630000002</v>
      </c>
      <c r="J38" s="18">
        <v>7721</v>
      </c>
      <c r="K38" s="26">
        <v>374.99602972100001</v>
      </c>
      <c r="L38" s="18">
        <v>7886</v>
      </c>
      <c r="M38" s="26">
        <v>384.210529721</v>
      </c>
      <c r="N38" s="34">
        <f t="shared" si="0"/>
        <v>0.81992098149303394</v>
      </c>
      <c r="O38" s="34">
        <f t="shared" si="1"/>
        <v>0.68575624839127125</v>
      </c>
      <c r="P38" s="19">
        <v>4183</v>
      </c>
      <c r="Q38" s="18">
        <v>4583.6000000000004</v>
      </c>
      <c r="R38" s="3"/>
    </row>
    <row r="39" spans="1:19" ht="24" customHeight="1" thickBot="1" x14ac:dyDescent="0.3">
      <c r="A39" s="9" t="s">
        <v>25</v>
      </c>
      <c r="B39" s="10" t="s">
        <v>32</v>
      </c>
      <c r="C39" s="22"/>
      <c r="D39" s="25"/>
      <c r="E39" s="22"/>
      <c r="F39" s="22"/>
      <c r="G39" s="23"/>
      <c r="H39" s="22"/>
      <c r="I39" s="28"/>
      <c r="J39" s="22"/>
      <c r="K39" s="28"/>
      <c r="L39" s="23"/>
      <c r="M39" s="25"/>
      <c r="N39" s="34" t="str">
        <f t="shared" si="0"/>
        <v>-</v>
      </c>
      <c r="O39" s="34" t="str">
        <f t="shared" si="1"/>
        <v>-</v>
      </c>
      <c r="P39" s="23"/>
      <c r="Q39" s="11"/>
      <c r="R39" s="3"/>
    </row>
    <row r="40" spans="1:19" ht="24" customHeight="1" thickBot="1" x14ac:dyDescent="0.3">
      <c r="A40" s="9">
        <v>26</v>
      </c>
      <c r="B40" s="10" t="s">
        <v>66</v>
      </c>
      <c r="C40" s="11">
        <v>0</v>
      </c>
      <c r="D40" s="29">
        <v>0</v>
      </c>
      <c r="E40" s="11">
        <v>0</v>
      </c>
      <c r="F40" s="24">
        <v>0</v>
      </c>
      <c r="G40" s="11">
        <v>0</v>
      </c>
      <c r="H40" s="11">
        <v>0</v>
      </c>
      <c r="I40" s="24">
        <v>0</v>
      </c>
      <c r="J40" s="11">
        <v>0</v>
      </c>
      <c r="K40" s="24">
        <v>0</v>
      </c>
      <c r="L40" s="11">
        <v>0</v>
      </c>
      <c r="M40" s="24">
        <v>0</v>
      </c>
      <c r="N40" s="34" t="str">
        <f t="shared" si="0"/>
        <v>-</v>
      </c>
      <c r="O40" s="34" t="str">
        <f t="shared" si="1"/>
        <v>-</v>
      </c>
      <c r="P40" s="11">
        <v>0</v>
      </c>
      <c r="Q40" s="11">
        <v>0</v>
      </c>
      <c r="R40" s="3"/>
    </row>
    <row r="41" spans="1:19" ht="24" customHeight="1" thickBot="1" x14ac:dyDescent="0.3">
      <c r="A41" s="9">
        <v>27</v>
      </c>
      <c r="B41" s="10" t="s">
        <v>64</v>
      </c>
      <c r="C41" s="11">
        <v>0</v>
      </c>
      <c r="D41" s="29">
        <v>0</v>
      </c>
      <c r="E41" s="11">
        <v>24</v>
      </c>
      <c r="F41" s="24">
        <v>0</v>
      </c>
      <c r="G41" s="11">
        <v>3</v>
      </c>
      <c r="H41" s="11">
        <v>3</v>
      </c>
      <c r="I41" s="24">
        <v>8.5500000000000007E-2</v>
      </c>
      <c r="J41" s="11">
        <v>3</v>
      </c>
      <c r="K41" s="24">
        <v>0.06</v>
      </c>
      <c r="L41" s="11">
        <v>3</v>
      </c>
      <c r="M41" s="24">
        <v>0.06</v>
      </c>
      <c r="N41" s="34">
        <f t="shared" si="0"/>
        <v>1</v>
      </c>
      <c r="O41" s="34">
        <f t="shared" si="1"/>
        <v>0.70175438596491224</v>
      </c>
      <c r="P41" s="11">
        <v>0</v>
      </c>
      <c r="Q41" s="11">
        <v>0</v>
      </c>
      <c r="R41" s="3"/>
    </row>
    <row r="42" spans="1:19" ht="24" customHeight="1" thickBot="1" x14ac:dyDescent="0.3">
      <c r="A42" s="9">
        <v>28</v>
      </c>
      <c r="B42" s="10" t="s">
        <v>65</v>
      </c>
      <c r="C42" s="11">
        <v>0</v>
      </c>
      <c r="D42" s="29">
        <v>0</v>
      </c>
      <c r="E42" s="11">
        <v>2</v>
      </c>
      <c r="F42" s="24">
        <v>2.1993</v>
      </c>
      <c r="G42" s="11">
        <v>0</v>
      </c>
      <c r="H42" s="11">
        <v>0</v>
      </c>
      <c r="I42" s="24">
        <v>0</v>
      </c>
      <c r="J42" s="11">
        <v>0</v>
      </c>
      <c r="K42" s="24">
        <v>0</v>
      </c>
      <c r="L42" s="11">
        <v>0</v>
      </c>
      <c r="M42" s="24">
        <v>0</v>
      </c>
      <c r="N42" s="34" t="str">
        <f t="shared" si="0"/>
        <v>-</v>
      </c>
      <c r="O42" s="34" t="str">
        <f t="shared" si="1"/>
        <v>-</v>
      </c>
      <c r="P42" s="11">
        <v>0</v>
      </c>
      <c r="Q42" s="11">
        <v>0</v>
      </c>
      <c r="R42" s="3"/>
    </row>
    <row r="43" spans="1:19" ht="24" customHeight="1" thickBot="1" x14ac:dyDescent="0.3">
      <c r="A43" s="9">
        <v>29</v>
      </c>
      <c r="B43" s="10" t="s">
        <v>57</v>
      </c>
      <c r="C43" s="11">
        <v>0</v>
      </c>
      <c r="D43" s="29">
        <v>0</v>
      </c>
      <c r="E43" s="11">
        <v>0</v>
      </c>
      <c r="F43" s="24">
        <v>0.2</v>
      </c>
      <c r="G43" s="11">
        <v>0</v>
      </c>
      <c r="H43" s="11">
        <v>0</v>
      </c>
      <c r="I43" s="24">
        <v>0</v>
      </c>
      <c r="J43" s="11">
        <v>0</v>
      </c>
      <c r="K43" s="24">
        <v>0</v>
      </c>
      <c r="L43" s="11">
        <v>0</v>
      </c>
      <c r="M43" s="24">
        <v>0</v>
      </c>
      <c r="N43" s="34" t="str">
        <f t="shared" si="0"/>
        <v>-</v>
      </c>
      <c r="O43" s="34" t="str">
        <f t="shared" si="1"/>
        <v>-</v>
      </c>
      <c r="P43" s="11">
        <v>0</v>
      </c>
      <c r="Q43" s="11">
        <v>0</v>
      </c>
      <c r="R43" s="3"/>
    </row>
    <row r="44" spans="1:19" ht="24" customHeight="1" thickBot="1" x14ac:dyDescent="0.3">
      <c r="A44" s="9">
        <v>30</v>
      </c>
      <c r="B44" s="10" t="s">
        <v>58</v>
      </c>
      <c r="C44" s="11">
        <v>0</v>
      </c>
      <c r="D44" s="29">
        <v>0</v>
      </c>
      <c r="E44" s="11">
        <v>33</v>
      </c>
      <c r="F44" s="24">
        <v>3.0447000000000002</v>
      </c>
      <c r="G44" s="11">
        <v>214</v>
      </c>
      <c r="H44" s="11">
        <v>214</v>
      </c>
      <c r="I44" s="24">
        <v>6.49</v>
      </c>
      <c r="J44" s="11">
        <v>155</v>
      </c>
      <c r="K44" s="24">
        <v>4.7200000000000006</v>
      </c>
      <c r="L44" s="11">
        <v>155</v>
      </c>
      <c r="M44" s="24">
        <v>4.7200000000000006</v>
      </c>
      <c r="N44" s="34">
        <f t="shared" si="0"/>
        <v>0.72429906542056077</v>
      </c>
      <c r="O44" s="34">
        <f t="shared" si="1"/>
        <v>0.72727272727272729</v>
      </c>
      <c r="P44" s="11">
        <v>0</v>
      </c>
      <c r="Q44" s="11">
        <v>0</v>
      </c>
      <c r="R44" s="3"/>
      <c r="S44" s="5"/>
    </row>
    <row r="45" spans="1:19" ht="24" customHeight="1" thickBot="1" x14ac:dyDescent="0.3">
      <c r="A45" s="9">
        <v>31</v>
      </c>
      <c r="B45" s="10" t="s">
        <v>59</v>
      </c>
      <c r="C45" s="11">
        <v>0</v>
      </c>
      <c r="D45" s="29">
        <v>0</v>
      </c>
      <c r="E45" s="11">
        <v>0</v>
      </c>
      <c r="F45" s="24">
        <v>0</v>
      </c>
      <c r="G45" s="11">
        <v>0</v>
      </c>
      <c r="H45" s="11">
        <v>0</v>
      </c>
      <c r="I45" s="24">
        <v>0</v>
      </c>
      <c r="J45" s="11">
        <v>0</v>
      </c>
      <c r="K45" s="24">
        <v>0</v>
      </c>
      <c r="L45" s="11">
        <v>0</v>
      </c>
      <c r="M45" s="24">
        <v>0</v>
      </c>
      <c r="N45" s="34" t="str">
        <f t="shared" si="0"/>
        <v>-</v>
      </c>
      <c r="O45" s="34" t="str">
        <f t="shared" si="1"/>
        <v>-</v>
      </c>
      <c r="P45" s="11">
        <v>0</v>
      </c>
      <c r="Q45" s="11">
        <v>0</v>
      </c>
      <c r="R45" s="3"/>
    </row>
    <row r="46" spans="1:19" ht="24" customHeight="1" thickBot="1" x14ac:dyDescent="0.3">
      <c r="A46" s="9">
        <v>32</v>
      </c>
      <c r="B46" s="10" t="s">
        <v>3</v>
      </c>
      <c r="C46" s="11">
        <v>0</v>
      </c>
      <c r="D46" s="29">
        <v>0</v>
      </c>
      <c r="E46" s="11">
        <v>0</v>
      </c>
      <c r="F46" s="24">
        <v>0</v>
      </c>
      <c r="G46" s="11">
        <v>0</v>
      </c>
      <c r="H46" s="11">
        <v>0</v>
      </c>
      <c r="I46" s="24">
        <v>0</v>
      </c>
      <c r="J46" s="11">
        <v>0</v>
      </c>
      <c r="K46" s="24">
        <v>0</v>
      </c>
      <c r="L46" s="11">
        <v>0</v>
      </c>
      <c r="M46" s="24">
        <v>0</v>
      </c>
      <c r="N46" s="34" t="str">
        <f t="shared" si="0"/>
        <v>-</v>
      </c>
      <c r="O46" s="34" t="str">
        <f t="shared" si="1"/>
        <v>-</v>
      </c>
      <c r="P46" s="11">
        <v>0</v>
      </c>
      <c r="Q46" s="11">
        <v>0</v>
      </c>
      <c r="R46" s="3"/>
    </row>
    <row r="47" spans="1:19" ht="24" customHeight="1" thickBot="1" x14ac:dyDescent="0.3">
      <c r="A47" s="9">
        <v>33</v>
      </c>
      <c r="B47" s="10" t="s">
        <v>67</v>
      </c>
      <c r="C47" s="11">
        <v>0</v>
      </c>
      <c r="D47" s="29">
        <v>0</v>
      </c>
      <c r="E47" s="11">
        <v>0</v>
      </c>
      <c r="F47" s="24">
        <v>0</v>
      </c>
      <c r="G47" s="11">
        <v>0</v>
      </c>
      <c r="H47" s="11">
        <v>0</v>
      </c>
      <c r="I47" s="24">
        <v>0</v>
      </c>
      <c r="J47" s="11">
        <v>0</v>
      </c>
      <c r="K47" s="24">
        <v>0</v>
      </c>
      <c r="L47" s="11">
        <v>0</v>
      </c>
      <c r="M47" s="24">
        <v>0</v>
      </c>
      <c r="N47" s="34" t="str">
        <f t="shared" si="0"/>
        <v>-</v>
      </c>
      <c r="O47" s="34" t="str">
        <f t="shared" si="1"/>
        <v>-</v>
      </c>
      <c r="P47" s="11">
        <v>0</v>
      </c>
      <c r="Q47" s="11">
        <v>0</v>
      </c>
      <c r="R47" s="3"/>
    </row>
    <row r="48" spans="1:19" ht="24" customHeight="1" thickBot="1" x14ac:dyDescent="0.3">
      <c r="A48" s="9">
        <v>34</v>
      </c>
      <c r="B48" s="10" t="s">
        <v>68</v>
      </c>
      <c r="C48" s="11">
        <v>0</v>
      </c>
      <c r="D48" s="29">
        <v>0</v>
      </c>
      <c r="E48" s="11">
        <v>8</v>
      </c>
      <c r="F48" s="24">
        <v>0</v>
      </c>
      <c r="G48" s="11">
        <v>0</v>
      </c>
      <c r="H48" s="11">
        <v>0</v>
      </c>
      <c r="I48" s="24">
        <v>0</v>
      </c>
      <c r="J48" s="11">
        <v>0</v>
      </c>
      <c r="K48" s="24">
        <v>0</v>
      </c>
      <c r="L48" s="11">
        <v>0</v>
      </c>
      <c r="M48" s="24">
        <v>0</v>
      </c>
      <c r="N48" s="34" t="str">
        <f t="shared" si="0"/>
        <v>-</v>
      </c>
      <c r="O48" s="34" t="str">
        <f t="shared" si="1"/>
        <v>-</v>
      </c>
      <c r="P48" s="11">
        <v>0</v>
      </c>
      <c r="Q48" s="11">
        <v>0</v>
      </c>
      <c r="R48" s="3"/>
    </row>
    <row r="49" spans="1:18" ht="24" customHeight="1" thickBot="1" x14ac:dyDescent="0.3">
      <c r="A49" s="9">
        <v>35</v>
      </c>
      <c r="B49" s="10" t="s">
        <v>60</v>
      </c>
      <c r="C49" s="11">
        <v>0</v>
      </c>
      <c r="D49" s="29">
        <v>0</v>
      </c>
      <c r="E49" s="11">
        <v>0</v>
      </c>
      <c r="F49" s="24">
        <v>0.73115000000000008</v>
      </c>
      <c r="G49" s="11">
        <v>0</v>
      </c>
      <c r="H49" s="11">
        <v>0</v>
      </c>
      <c r="I49" s="24">
        <v>0</v>
      </c>
      <c r="J49" s="11">
        <v>0</v>
      </c>
      <c r="K49" s="24">
        <v>0</v>
      </c>
      <c r="L49" s="11">
        <v>0</v>
      </c>
      <c r="M49" s="24">
        <v>0</v>
      </c>
      <c r="N49" s="34" t="str">
        <f t="shared" si="0"/>
        <v>-</v>
      </c>
      <c r="O49" s="34" t="str">
        <f t="shared" si="1"/>
        <v>-</v>
      </c>
      <c r="P49" s="11">
        <v>0</v>
      </c>
      <c r="Q49" s="11">
        <v>0</v>
      </c>
      <c r="R49" s="3"/>
    </row>
    <row r="50" spans="1:18" ht="24" customHeight="1" thickBot="1" x14ac:dyDescent="0.3">
      <c r="A50" s="16"/>
      <c r="B50" s="17" t="s">
        <v>20</v>
      </c>
      <c r="C50" s="18">
        <v>0</v>
      </c>
      <c r="D50" s="31">
        <v>0</v>
      </c>
      <c r="E50" s="18">
        <f t="shared" ref="E50:F50" si="5">SUM(E40:E49)</f>
        <v>67</v>
      </c>
      <c r="F50" s="26">
        <f t="shared" si="5"/>
        <v>6.1751500000000012</v>
      </c>
      <c r="G50" s="18">
        <v>217</v>
      </c>
      <c r="H50" s="18">
        <v>217</v>
      </c>
      <c r="I50" s="26">
        <v>6.5754999999999999</v>
      </c>
      <c r="J50" s="18">
        <v>158</v>
      </c>
      <c r="K50" s="26">
        <v>4.78</v>
      </c>
      <c r="L50" s="18">
        <v>158</v>
      </c>
      <c r="M50" s="26">
        <v>4.78</v>
      </c>
      <c r="N50" s="34">
        <f t="shared" si="0"/>
        <v>0.72811059907834097</v>
      </c>
      <c r="O50" s="34">
        <f t="shared" si="1"/>
        <v>0.72694091704052932</v>
      </c>
      <c r="P50" s="18">
        <v>0</v>
      </c>
      <c r="Q50" s="18">
        <v>0</v>
      </c>
      <c r="R50" s="3"/>
    </row>
    <row r="51" spans="1:18" ht="24" customHeight="1" thickBot="1" x14ac:dyDescent="0.3">
      <c r="A51" s="16"/>
      <c r="B51" s="16" t="s">
        <v>26</v>
      </c>
      <c r="C51" s="18">
        <v>165</v>
      </c>
      <c r="D51" s="31">
        <v>9.214500000000001</v>
      </c>
      <c r="E51" s="18">
        <f>E50+E38</f>
        <v>3434</v>
      </c>
      <c r="F51" s="26">
        <f>F50+F38</f>
        <v>322.59688142857135</v>
      </c>
      <c r="G51" s="18">
        <v>18601.599999999999</v>
      </c>
      <c r="H51" s="18">
        <v>9835</v>
      </c>
      <c r="I51" s="26">
        <v>566.84823630000005</v>
      </c>
      <c r="J51" s="18">
        <v>7879</v>
      </c>
      <c r="K51" s="26">
        <v>379.77602972099999</v>
      </c>
      <c r="L51" s="18">
        <v>8044</v>
      </c>
      <c r="M51" s="26">
        <v>388.99052972099997</v>
      </c>
      <c r="N51" s="34">
        <f t="shared" si="0"/>
        <v>0.81789527198779866</v>
      </c>
      <c r="O51" s="34">
        <f t="shared" si="1"/>
        <v>0.68623399494027837</v>
      </c>
      <c r="P51" s="18">
        <v>4183</v>
      </c>
      <c r="Q51" s="18">
        <v>4583.6000000000004</v>
      </c>
      <c r="R51" s="3"/>
    </row>
    <row r="57" spans="1:18" x14ac:dyDescent="0.25">
      <c r="J57" s="3"/>
    </row>
    <row r="58" spans="1:18" x14ac:dyDescent="0.25">
      <c r="H58" s="3"/>
    </row>
  </sheetData>
  <mergeCells count="15">
    <mergeCell ref="A2:Q2"/>
    <mergeCell ref="A3:B3"/>
    <mergeCell ref="O3:Q3"/>
    <mergeCell ref="L4:M5"/>
    <mergeCell ref="C4:D5"/>
    <mergeCell ref="P4:P6"/>
    <mergeCell ref="N4:O5"/>
    <mergeCell ref="A5:A6"/>
    <mergeCell ref="B7:Q7"/>
    <mergeCell ref="B5:B6"/>
    <mergeCell ref="E4:F5"/>
    <mergeCell ref="G4:G5"/>
    <mergeCell ref="H4:I5"/>
    <mergeCell ref="J4:K5"/>
    <mergeCell ref="Q4:Q6"/>
  </mergeCells>
  <printOptions horizontalCentered="1"/>
  <pageMargins left="0.31496062992125984" right="0.31496062992125984" top="0.31496062992125984" bottom="0.19685039370078741" header="0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ANNEX-D2</vt:lpstr>
      <vt:lpstr>'ANNEX-D2'!Print_Area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Raja Mansoor Ali</cp:lastModifiedBy>
  <cp:lastPrinted>2022-05-02T10:17:42Z</cp:lastPrinted>
  <dcterms:created xsi:type="dcterms:W3CDTF">2001-09-14T23:11:19Z</dcterms:created>
  <dcterms:modified xsi:type="dcterms:W3CDTF">2023-09-26T06:49:24Z</dcterms:modified>
</cp:coreProperties>
</file>