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P- Achievements" sheetId="1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I59" i="1"/>
  <c r="I56"/>
  <c r="I55"/>
  <c r="I54"/>
  <c r="I53"/>
  <c r="I52"/>
  <c r="I51"/>
  <c r="I50"/>
  <c r="I49"/>
  <c r="I48"/>
  <c r="I47"/>
  <c r="I43"/>
  <c r="I42"/>
  <c r="I39"/>
  <c r="I38"/>
  <c r="I37"/>
  <c r="I36"/>
  <c r="I35"/>
  <c r="I34"/>
  <c r="I33"/>
  <c r="I32"/>
  <c r="I31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5"/>
  <c r="G59"/>
  <c r="G47"/>
  <c r="G48"/>
  <c r="G49"/>
  <c r="G50"/>
  <c r="G51"/>
  <c r="G52"/>
  <c r="G53"/>
  <c r="G54"/>
  <c r="G55"/>
  <c r="G56"/>
  <c r="G42"/>
  <c r="G43"/>
  <c r="G30"/>
  <c r="G31"/>
  <c r="G32"/>
  <c r="G33"/>
  <c r="G34"/>
  <c r="G35"/>
  <c r="G36"/>
  <c r="G37"/>
  <c r="G38"/>
  <c r="G3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60" l="1"/>
  <c r="F60"/>
  <c r="G60"/>
  <c r="H60"/>
  <c r="I60"/>
  <c r="D60"/>
  <c r="E57"/>
  <c r="F57"/>
  <c r="G57"/>
  <c r="H57"/>
  <c r="I57"/>
  <c r="D57"/>
  <c r="E44"/>
  <c r="F44"/>
  <c r="G44"/>
  <c r="H44"/>
  <c r="I44"/>
  <c r="D44"/>
  <c r="E40"/>
  <c r="F40"/>
  <c r="G40"/>
  <c r="H40"/>
  <c r="I40"/>
  <c r="D40"/>
  <c r="E28"/>
  <c r="F28"/>
  <c r="F45" s="1"/>
  <c r="G28"/>
  <c r="H28"/>
  <c r="I28"/>
  <c r="I45" s="1"/>
  <c r="D28"/>
  <c r="I61" l="1"/>
  <c r="H45"/>
  <c r="H61" s="1"/>
  <c r="G45"/>
  <c r="G61" s="1"/>
  <c r="F61"/>
  <c r="E45"/>
  <c r="E61" s="1"/>
  <c r="D45"/>
  <c r="D61" s="1"/>
</calcChain>
</file>

<file path=xl/sharedStrings.xml><?xml version="1.0" encoding="utf-8"?>
<sst xmlns="http://schemas.openxmlformats.org/spreadsheetml/2006/main" count="76" uniqueCount="74">
  <si>
    <t>Annual Credit Plan - Achievement</t>
  </si>
  <si>
    <t xml:space="preserve">SR </t>
  </si>
  <si>
    <t>Bank Name</t>
  </si>
  <si>
    <t>Agriculture &amp; Allied activities</t>
  </si>
  <si>
    <t xml:space="preserve">Priority-Sub Total </t>
  </si>
  <si>
    <t>Non Priority</t>
  </si>
  <si>
    <t xml:space="preserve">Total </t>
  </si>
  <si>
    <t xml:space="preserve">Quarter ended December 2014  </t>
  </si>
  <si>
    <t>Annex VII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</si>
  <si>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</si>
  <si>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</si>
  <si>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</si>
  <si>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</si>
  <si>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</si>
  <si>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</si>
  <si>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</si>
  <si>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</si>
  <si>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</si>
  <si>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</si>
  <si>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</si>
  <si>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</si>
  <si>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</si>
  <si>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</si>
  <si>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</si>
  <si>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</si>
  <si>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</si>
  <si>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</si>
  <si>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</si>
  <si>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</si>
  <si>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</si>
  <si>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</si>
  <si>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State Bank of Hyderabad</t>
  </si>
  <si>
    <t>SUB-TOTAL</t>
  </si>
  <si>
    <t>(II)</t>
  </si>
  <si>
    <t>Private Sector Banks: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</si>
  <si>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</si>
  <si>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</si>
  <si>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</si>
  <si>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</si>
  <si>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</si>
  <si>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</si>
  <si>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</si>
  <si>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</si>
  <si>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ING VYSYA Bank</t>
  </si>
  <si>
    <t>Kotam Mahindra Bank</t>
  </si>
  <si>
    <t>(III)</t>
  </si>
  <si>
    <t>Regional Rural Banks:</t>
  </si>
  <si>
    <t>J&amp;K Grameen Bank</t>
  </si>
  <si>
    <t>Ellaquai Dehati Bank</t>
  </si>
  <si>
    <t xml:space="preserve">SUB-TOTAL </t>
  </si>
  <si>
    <t>(A)</t>
  </si>
  <si>
    <t>Scheduled Commercial Banks: ( I+ II+ III)</t>
  </si>
  <si>
    <t>(IV)</t>
  </si>
  <si>
    <t>Central/ State Cooperative Banks: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</si>
  <si>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</si>
  <si>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</si>
  <si>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</si>
  <si>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</si>
  <si>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</si>
  <si>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Devika Urban Coop. Bank</t>
  </si>
  <si>
    <t>J&amp;K SCARD</t>
  </si>
  <si>
    <t>Bombay Mercantile Coop. Bank</t>
  </si>
  <si>
    <t>Kashmir Mercantile Coop. Bank</t>
  </si>
  <si>
    <t>URBAN Coop.Bank</t>
  </si>
  <si>
    <t>(B)</t>
  </si>
  <si>
    <t xml:space="preserve"> SUB-TOTAL </t>
  </si>
  <si>
    <t>(V)</t>
  </si>
  <si>
    <t>Other Financial Institutions (FIs):</t>
  </si>
  <si>
    <t>State Financial Corporation (SFC)</t>
  </si>
  <si>
    <t>(C]</t>
  </si>
  <si>
    <t>GRAND TOTAL (A+B+C)</t>
  </si>
  <si>
    <t>Micro and Small Enterprises</t>
  </si>
  <si>
    <t>Other Priority Sector</t>
  </si>
  <si>
    <t xml:space="preserve"> (Amount  in thousands)                        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</si>
</sst>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2" fillId="2" borderId="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left"/>
    </xf>
    <xf numFmtId="0" fontId="4" fillId="4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4" fillId="3" borderId="5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/>
    </xf>
    <xf numFmtId="0" fontId="0" fillId="2" borderId="1" xfId="0" applyFill="1" applyBorder="1" applyAlignment="1">
      <alignment horizontal="right" vertical="center"/>
    </xf>
    <xf numFmtId="0" fontId="4" fillId="4" borderId="1" xfId="0" applyFont="1" applyFill="1" applyBorder="1"/>
    <xf numFmtId="0" fontId="6" fillId="2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workbookViewId="0">
      <selection activeCell="D84" sqref="D84"/>
    </sheetView>
  </sheetViews>
  <sheetFormatPr defaultRowHeight="12.75"/>
  <cols>
    <col min="1" max="1" width="4" style="1" customWidth="1"/>
    <col min="2" max="2" width="4.140625" style="1" bestFit="1" customWidth="1"/>
    <col min="3" max="3" width="43.7109375" style="1" customWidth="1"/>
    <col min="4" max="4" width="20.5703125" style="1" customWidth="1"/>
    <col min="5" max="5" width="19.140625" style="1" customWidth="1"/>
    <col min="6" max="6" width="22.42578125" style="1" customWidth="1"/>
    <col min="7" max="7" width="18.5703125" style="1" customWidth="1"/>
    <col min="8" max="8" width="14.140625" style="1" customWidth="1"/>
    <col min="9" max="9" width="14.42578125" style="1" customWidth="1"/>
    <col min="10" max="16384" width="9.140625" style="1"/>
  </cols>
  <sheetData>
    <row r="1" spans="2:9" ht="6.75" customHeight="1"/>
    <row r="2" spans="2:9" ht="15.75">
      <c r="B2" s="22" t="s">
        <v>0</v>
      </c>
      <c r="C2" s="22"/>
      <c r="D2" s="22"/>
      <c r="E2" s="22"/>
      <c r="F2" s="22"/>
      <c r="G2" s="22"/>
      <c r="H2" s="22"/>
      <c r="I2" s="22"/>
    </row>
    <row r="3" spans="2:9" ht="17.25" customHeight="1">
      <c r="B3" s="23" t="s">
        <v>7</v>
      </c>
      <c r="C3" s="24"/>
      <c r="D3" s="24"/>
      <c r="E3" s="24" t="s">
        <v>73</v>
      </c>
      <c r="F3" s="24"/>
      <c r="G3" s="24"/>
      <c r="H3" s="25" t="s">
        <v>8</v>
      </c>
      <c r="I3" s="26"/>
    </row>
    <row r="4" spans="2:9" s="2" customFormat="1" ht="25.5">
      <c r="B4" s="27" t="s">
        <v>1</v>
      </c>
      <c r="C4" s="27" t="s">
        <v>2</v>
      </c>
      <c r="D4" s="27" t="s">
        <v>3</v>
      </c>
      <c r="E4" s="27" t="s">
        <v>71</v>
      </c>
      <c r="F4" s="27" t="s">
        <v>72</v>
      </c>
      <c r="G4" s="27" t="s">
        <v>4</v>
      </c>
      <c r="H4" s="27" t="s">
        <v>5</v>
      </c>
      <c r="I4" s="27" t="s">
        <v>6</v>
      </c>
    </row>
    <row r="5" spans="2:9" ht="15.95" customHeight="1">
      <c r="B5" s="16">
        <v>1</v>
      </c>
      <c r="C5" s="17" t="s">
        <v>9</v>
      </c>
      <c r="D5" s="3">
        <v>587032</v>
      </c>
      <c r="E5" s="3">
        <v>1855443</v>
      </c>
      <c r="F5" s="3">
        <v>1721486</v>
      </c>
      <c r="G5" s="35">
        <f>SUM(D5:F5)</f>
        <v>4163961</v>
      </c>
      <c r="H5" s="35">
        <v>3990949</v>
      </c>
      <c r="I5" s="35">
        <f>G5+H5</f>
        <v>8154910</v>
      </c>
    </row>
    <row r="6" spans="2:9" ht="15.95" customHeight="1">
      <c r="B6" s="16">
        <v>2</v>
      </c>
      <c r="C6" s="17" t="s">
        <v>10</v>
      </c>
      <c r="D6" s="3">
        <v>805471</v>
      </c>
      <c r="E6" s="3">
        <v>3177951</v>
      </c>
      <c r="F6" s="3">
        <v>235793</v>
      </c>
      <c r="G6" s="35">
        <f>SUM(D6:F6)</f>
        <v>4219215</v>
      </c>
      <c r="H6" s="35">
        <v>848058</v>
      </c>
      <c r="I6" s="35">
        <f t="shared" ref="I6:I27" si="0">G6+H6</f>
        <v>5067273</v>
      </c>
    </row>
    <row r="7" spans="2:9" ht="15.95" customHeight="1">
      <c r="B7" s="16">
        <v>3</v>
      </c>
      <c r="C7" s="17" t="s">
        <v>11</v>
      </c>
      <c r="D7" s="3">
        <v>24174</v>
      </c>
      <c r="E7" s="3">
        <v>306491</v>
      </c>
      <c r="F7" s="3">
        <v>409405</v>
      </c>
      <c r="G7" s="35">
        <f>SUM(D7:F7)</f>
        <v>740070</v>
      </c>
      <c r="H7" s="35">
        <v>20541</v>
      </c>
      <c r="I7" s="35">
        <f t="shared" si="0"/>
        <v>760611</v>
      </c>
    </row>
    <row r="8" spans="2:9" ht="15.95" customHeight="1">
      <c r="B8" s="16">
        <v>4</v>
      </c>
      <c r="C8" s="17" t="s">
        <v>12</v>
      </c>
      <c r="D8" s="3">
        <v>35745</v>
      </c>
      <c r="E8" s="3">
        <v>59462</v>
      </c>
      <c r="F8" s="3">
        <v>6560</v>
      </c>
      <c r="G8" s="35">
        <f>SUM(D8:F8)</f>
        <v>101767</v>
      </c>
      <c r="H8" s="35">
        <v>28405</v>
      </c>
      <c r="I8" s="35">
        <f t="shared" si="0"/>
        <v>130172</v>
      </c>
    </row>
    <row r="9" spans="2:9" ht="15.95" customHeight="1">
      <c r="B9" s="16">
        <v>5</v>
      </c>
      <c r="C9" s="17" t="s">
        <v>13</v>
      </c>
      <c r="D9" s="3">
        <v>13036</v>
      </c>
      <c r="E9" s="3">
        <v>890408</v>
      </c>
      <c r="F9" s="3">
        <v>83311</v>
      </c>
      <c r="G9" s="35">
        <f>SUM(D9:F9)</f>
        <v>986755</v>
      </c>
      <c r="H9" s="35">
        <v>2367243</v>
      </c>
      <c r="I9" s="35">
        <f t="shared" si="0"/>
        <v>3353998</v>
      </c>
    </row>
    <row r="10" spans="2:9" ht="15.95" customHeight="1">
      <c r="B10" s="16">
        <v>6</v>
      </c>
      <c r="C10" s="17" t="s">
        <v>14</v>
      </c>
      <c r="D10" s="3">
        <v>15218</v>
      </c>
      <c r="E10" s="3">
        <v>37633</v>
      </c>
      <c r="F10" s="3">
        <v>14067</v>
      </c>
      <c r="G10" s="35">
        <f>SUM(D10:F10)</f>
        <v>66918</v>
      </c>
      <c r="H10" s="35">
        <v>25790</v>
      </c>
      <c r="I10" s="35">
        <f t="shared" si="0"/>
        <v>92708</v>
      </c>
    </row>
    <row r="11" spans="2:9" ht="15.95" customHeight="1">
      <c r="B11" s="16">
        <v>7</v>
      </c>
      <c r="C11" s="17" t="s">
        <v>15</v>
      </c>
      <c r="D11" s="3">
        <v>1250</v>
      </c>
      <c r="E11" s="3">
        <v>21020</v>
      </c>
      <c r="F11" s="3">
        <v>6022</v>
      </c>
      <c r="G11" s="35">
        <f>SUM(D11:F11)</f>
        <v>28292</v>
      </c>
      <c r="H11" s="35">
        <v>37443</v>
      </c>
      <c r="I11" s="35">
        <f t="shared" si="0"/>
        <v>65735</v>
      </c>
    </row>
    <row r="12" spans="2:9" ht="15.95" customHeight="1">
      <c r="B12" s="16">
        <v>8</v>
      </c>
      <c r="C12" s="17" t="s">
        <v>16</v>
      </c>
      <c r="D12" s="3">
        <v>8387</v>
      </c>
      <c r="E12" s="3">
        <v>194950</v>
      </c>
      <c r="F12" s="3">
        <v>29938</v>
      </c>
      <c r="G12" s="35">
        <f>SUM(D12:F12)</f>
        <v>233275</v>
      </c>
      <c r="H12" s="35">
        <v>147736</v>
      </c>
      <c r="I12" s="35">
        <f t="shared" si="0"/>
        <v>381011</v>
      </c>
    </row>
    <row r="13" spans="2:9" ht="15.95" customHeight="1">
      <c r="B13" s="16">
        <v>9</v>
      </c>
      <c r="C13" s="17" t="s">
        <v>17</v>
      </c>
      <c r="D13" s="3">
        <v>119672</v>
      </c>
      <c r="E13" s="3">
        <v>760096</v>
      </c>
      <c r="F13" s="3">
        <v>93444</v>
      </c>
      <c r="G13" s="35">
        <f>SUM(D13:F13)</f>
        <v>973212</v>
      </c>
      <c r="H13" s="35">
        <v>173988</v>
      </c>
      <c r="I13" s="35">
        <f t="shared" si="0"/>
        <v>1147200</v>
      </c>
    </row>
    <row r="14" spans="2:9" ht="15.95" customHeight="1">
      <c r="B14" s="16">
        <v>10</v>
      </c>
      <c r="C14" s="17" t="s">
        <v>18</v>
      </c>
      <c r="D14" s="3">
        <v>0</v>
      </c>
      <c r="E14" s="3">
        <v>14620</v>
      </c>
      <c r="F14" s="3">
        <v>2300</v>
      </c>
      <c r="G14" s="35">
        <f>SUM(D14:F14)</f>
        <v>16920</v>
      </c>
      <c r="H14" s="35">
        <v>258294</v>
      </c>
      <c r="I14" s="35">
        <f t="shared" si="0"/>
        <v>275214</v>
      </c>
    </row>
    <row r="15" spans="2:9" ht="15.95" customHeight="1">
      <c r="B15" s="16">
        <v>11</v>
      </c>
      <c r="C15" s="17" t="s">
        <v>19</v>
      </c>
      <c r="D15" s="3">
        <v>360</v>
      </c>
      <c r="E15" s="3">
        <v>69137</v>
      </c>
      <c r="F15" s="3">
        <v>19804</v>
      </c>
      <c r="G15" s="35">
        <f>SUM(D15:F15)</f>
        <v>89301</v>
      </c>
      <c r="H15" s="35">
        <v>13439</v>
      </c>
      <c r="I15" s="35">
        <f t="shared" si="0"/>
        <v>102740</v>
      </c>
    </row>
    <row r="16" spans="2:9" ht="15.95" customHeight="1">
      <c r="B16" s="16">
        <v>12</v>
      </c>
      <c r="C16" s="17" t="s">
        <v>20</v>
      </c>
      <c r="D16" s="3">
        <v>99660</v>
      </c>
      <c r="E16" s="3">
        <v>107493</v>
      </c>
      <c r="F16" s="3">
        <v>46803</v>
      </c>
      <c r="G16" s="35">
        <f>SUM(D16:F16)</f>
        <v>253956</v>
      </c>
      <c r="H16" s="35">
        <v>67798</v>
      </c>
      <c r="I16" s="35">
        <f t="shared" si="0"/>
        <v>321754</v>
      </c>
    </row>
    <row r="17" spans="2:9" ht="15.95" customHeight="1">
      <c r="B17" s="16">
        <v>13</v>
      </c>
      <c r="C17" s="17" t="s">
        <v>21</v>
      </c>
      <c r="D17" s="3">
        <v>12029</v>
      </c>
      <c r="E17" s="3">
        <v>39451</v>
      </c>
      <c r="F17" s="3">
        <v>5561</v>
      </c>
      <c r="G17" s="35">
        <f>SUM(D17:F17)</f>
        <v>57041</v>
      </c>
      <c r="H17" s="35">
        <v>80245</v>
      </c>
      <c r="I17" s="35">
        <f t="shared" si="0"/>
        <v>137286</v>
      </c>
    </row>
    <row r="18" spans="2:9" ht="15.95" customHeight="1">
      <c r="B18" s="16">
        <v>14</v>
      </c>
      <c r="C18" s="17" t="s">
        <v>22</v>
      </c>
      <c r="D18" s="3">
        <v>76256</v>
      </c>
      <c r="E18" s="3">
        <v>319837</v>
      </c>
      <c r="F18" s="3">
        <v>64475</v>
      </c>
      <c r="G18" s="35">
        <f>SUM(D18:F18)</f>
        <v>460568</v>
      </c>
      <c r="H18" s="35">
        <v>42915</v>
      </c>
      <c r="I18" s="35">
        <f t="shared" si="0"/>
        <v>503483</v>
      </c>
    </row>
    <row r="19" spans="2:9" ht="15.95" customHeight="1">
      <c r="B19" s="16">
        <v>15</v>
      </c>
      <c r="C19" s="17" t="s">
        <v>23</v>
      </c>
      <c r="D19" s="3">
        <v>133</v>
      </c>
      <c r="E19" s="3">
        <v>12775</v>
      </c>
      <c r="F19" s="3">
        <v>7818</v>
      </c>
      <c r="G19" s="35">
        <f>SUM(D19:F19)</f>
        <v>20726</v>
      </c>
      <c r="H19" s="35">
        <v>14418</v>
      </c>
      <c r="I19" s="35">
        <f t="shared" si="0"/>
        <v>35144</v>
      </c>
    </row>
    <row r="20" spans="2:9" ht="15.95" customHeight="1">
      <c r="B20" s="16">
        <v>16</v>
      </c>
      <c r="C20" s="17" t="s">
        <v>24</v>
      </c>
      <c r="D20" s="3">
        <v>3797</v>
      </c>
      <c r="E20" s="3">
        <v>11155</v>
      </c>
      <c r="F20" s="3">
        <v>11252</v>
      </c>
      <c r="G20" s="35">
        <f>SUM(D20:F20)</f>
        <v>26204</v>
      </c>
      <c r="H20" s="35">
        <v>11800</v>
      </c>
      <c r="I20" s="35">
        <f t="shared" si="0"/>
        <v>38004</v>
      </c>
    </row>
    <row r="21" spans="2:9" ht="15.95" customHeight="1">
      <c r="B21" s="16">
        <v>17</v>
      </c>
      <c r="C21" s="17" t="s">
        <v>25</v>
      </c>
      <c r="D21" s="3">
        <v>200</v>
      </c>
      <c r="E21" s="3">
        <v>1500</v>
      </c>
      <c r="F21" s="3">
        <v>1700</v>
      </c>
      <c r="G21" s="35">
        <f>SUM(D21:F21)</f>
        <v>3400</v>
      </c>
      <c r="H21" s="35">
        <v>2800</v>
      </c>
      <c r="I21" s="35">
        <f t="shared" si="0"/>
        <v>6200</v>
      </c>
    </row>
    <row r="22" spans="2:9" ht="15.95" customHeight="1">
      <c r="B22" s="16">
        <v>18</v>
      </c>
      <c r="C22" s="17" t="s">
        <v>26</v>
      </c>
      <c r="D22" s="3">
        <v>0</v>
      </c>
      <c r="E22" s="3">
        <v>75</v>
      </c>
      <c r="F22" s="3">
        <v>16693</v>
      </c>
      <c r="G22" s="35">
        <f>SUM(D22:F22)</f>
        <v>16768</v>
      </c>
      <c r="H22" s="35">
        <v>3330</v>
      </c>
      <c r="I22" s="35">
        <f t="shared" si="0"/>
        <v>20098</v>
      </c>
    </row>
    <row r="23" spans="2:9" ht="15.95" customHeight="1">
      <c r="B23" s="16">
        <v>19</v>
      </c>
      <c r="C23" s="17" t="s">
        <v>27</v>
      </c>
      <c r="D23" s="3">
        <v>6836</v>
      </c>
      <c r="E23" s="3">
        <v>12725</v>
      </c>
      <c r="F23" s="3">
        <v>16110</v>
      </c>
      <c r="G23" s="35">
        <f>SUM(D23:F23)</f>
        <v>35671</v>
      </c>
      <c r="H23" s="35">
        <v>22547</v>
      </c>
      <c r="I23" s="35">
        <f t="shared" si="0"/>
        <v>58218</v>
      </c>
    </row>
    <row r="24" spans="2:9" ht="15.95" customHeight="1">
      <c r="B24" s="16">
        <v>20</v>
      </c>
      <c r="C24" s="17" t="s">
        <v>28</v>
      </c>
      <c r="D24" s="3">
        <v>1200</v>
      </c>
      <c r="E24" s="3">
        <v>7170</v>
      </c>
      <c r="F24" s="3">
        <v>1870</v>
      </c>
      <c r="G24" s="35">
        <f>SUM(D24:F24)</f>
        <v>10240</v>
      </c>
      <c r="H24" s="35">
        <v>3420</v>
      </c>
      <c r="I24" s="35">
        <f t="shared" si="0"/>
        <v>13660</v>
      </c>
    </row>
    <row r="25" spans="2:9" ht="15.95" customHeight="1">
      <c r="B25" s="16">
        <v>21</v>
      </c>
      <c r="C25" s="17" t="s">
        <v>29</v>
      </c>
      <c r="D25" s="3">
        <v>118</v>
      </c>
      <c r="E25" s="3">
        <v>7534</v>
      </c>
      <c r="F25" s="3">
        <v>60</v>
      </c>
      <c r="G25" s="35">
        <f>SUM(D25:F25)</f>
        <v>7712</v>
      </c>
      <c r="H25" s="35">
        <v>6545</v>
      </c>
      <c r="I25" s="35">
        <f t="shared" si="0"/>
        <v>14257</v>
      </c>
    </row>
    <row r="26" spans="2:9" ht="15.95" customHeight="1">
      <c r="B26" s="16">
        <v>22</v>
      </c>
      <c r="C26" s="17" t="s">
        <v>30</v>
      </c>
      <c r="D26" s="3">
        <v>23210</v>
      </c>
      <c r="E26" s="3">
        <v>33650</v>
      </c>
      <c r="F26" s="3">
        <v>12466</v>
      </c>
      <c r="G26" s="35">
        <f>SUM(D26:F26)</f>
        <v>69326</v>
      </c>
      <c r="H26" s="35">
        <v>278269</v>
      </c>
      <c r="I26" s="35">
        <f t="shared" si="0"/>
        <v>347595</v>
      </c>
    </row>
    <row r="27" spans="2:9" ht="15.95" customHeight="1">
      <c r="B27" s="16">
        <v>23</v>
      </c>
      <c r="C27" s="17" t="s">
        <v>31</v>
      </c>
      <c r="D27" s="3">
        <v>0</v>
      </c>
      <c r="E27" s="3">
        <v>1532</v>
      </c>
      <c r="F27" s="3">
        <v>4921</v>
      </c>
      <c r="G27" s="35">
        <f>SUM(D27:F27)</f>
        <v>6453</v>
      </c>
      <c r="H27" s="35">
        <v>6443</v>
      </c>
      <c r="I27" s="35">
        <f t="shared" si="0"/>
        <v>12896</v>
      </c>
    </row>
    <row r="28" spans="2:9" ht="15">
      <c r="B28" s="6"/>
      <c r="C28" s="18" t="s">
        <v>32</v>
      </c>
      <c r="D28" s="29">
        <f>SUM(D5:D27)</f>
        <v>1833784</v>
      </c>
      <c r="E28" s="29">
        <f t="shared" ref="E28:I28" si="1">SUM(E5:E27)</f>
        <v>7942108</v>
      </c>
      <c r="F28" s="29">
        <f t="shared" si="1"/>
        <v>2811859</v>
      </c>
      <c r="G28" s="29">
        <f t="shared" si="1"/>
        <v>12587751</v>
      </c>
      <c r="H28" s="29">
        <f t="shared" si="1"/>
        <v>8452416</v>
      </c>
      <c r="I28" s="29">
        <f t="shared" si="1"/>
        <v>21040167</v>
      </c>
    </row>
    <row r="29" spans="2:9" ht="15">
      <c r="B29" s="7" t="s">
        <v>33</v>
      </c>
      <c r="C29" s="8" t="s">
        <v>34</v>
      </c>
      <c r="D29" s="3"/>
      <c r="E29" s="3"/>
      <c r="F29" s="3"/>
      <c r="G29" s="3"/>
      <c r="H29" s="3"/>
      <c r="I29" s="3"/>
    </row>
    <row r="30" spans="2:9" ht="15.95" customHeight="1">
      <c r="B30" s="5">
        <v>24</v>
      </c>
      <c r="C30" s="19" t="s">
        <v>35</v>
      </c>
      <c r="D30" s="3">
        <v>14544132</v>
      </c>
      <c r="E30" s="3">
        <v>19819040</v>
      </c>
      <c r="F30" s="3">
        <v>7673026</v>
      </c>
      <c r="G30" s="35">
        <f>SUM(D30:F30)</f>
        <v>42036198</v>
      </c>
      <c r="H30" s="35">
        <v>38149141</v>
      </c>
      <c r="I30" s="35">
        <f t="shared" ref="I30:I39" si="2">G30+H30</f>
        <v>80185339</v>
      </c>
    </row>
    <row r="31" spans="2:9" ht="15.95" customHeight="1">
      <c r="B31" s="9">
        <v>25</v>
      </c>
      <c r="C31" s="19" t="s">
        <v>36</v>
      </c>
      <c r="D31" s="3">
        <v>33304</v>
      </c>
      <c r="E31" s="3">
        <v>112167</v>
      </c>
      <c r="F31" s="3">
        <v>4211</v>
      </c>
      <c r="G31" s="35">
        <f>SUM(D31:F31)</f>
        <v>149682</v>
      </c>
      <c r="H31" s="35">
        <v>135963</v>
      </c>
      <c r="I31" s="35">
        <f t="shared" si="2"/>
        <v>285645</v>
      </c>
    </row>
    <row r="32" spans="2:9" ht="15.95" customHeight="1">
      <c r="B32" s="9">
        <v>26</v>
      </c>
      <c r="C32" s="19" t="s">
        <v>37</v>
      </c>
      <c r="D32" s="3">
        <v>1073931</v>
      </c>
      <c r="E32" s="3">
        <v>503236</v>
      </c>
      <c r="F32" s="3">
        <v>91900</v>
      </c>
      <c r="G32" s="35">
        <f>SUM(D32:F32)</f>
        <v>1669067</v>
      </c>
      <c r="H32" s="35">
        <v>2234676</v>
      </c>
      <c r="I32" s="35">
        <f t="shared" si="2"/>
        <v>3903743</v>
      </c>
    </row>
    <row r="33" spans="2:9" ht="15.95" customHeight="1">
      <c r="B33" s="9">
        <v>27</v>
      </c>
      <c r="C33" s="19" t="s">
        <v>38</v>
      </c>
      <c r="D33" s="3">
        <v>0</v>
      </c>
      <c r="E33" s="3">
        <v>850</v>
      </c>
      <c r="F33" s="3">
        <v>1294</v>
      </c>
      <c r="G33" s="35">
        <f>SUM(D33:F33)</f>
        <v>2144</v>
      </c>
      <c r="H33" s="35">
        <v>35191</v>
      </c>
      <c r="I33" s="35">
        <f t="shared" si="2"/>
        <v>37335</v>
      </c>
    </row>
    <row r="34" spans="2:9" ht="15.95" customHeight="1">
      <c r="B34" s="9">
        <v>28</v>
      </c>
      <c r="C34" s="19" t="s">
        <v>39</v>
      </c>
      <c r="D34" s="3">
        <v>19576</v>
      </c>
      <c r="E34" s="3">
        <v>107500</v>
      </c>
      <c r="F34" s="3">
        <v>85768</v>
      </c>
      <c r="G34" s="35">
        <f>SUM(D34:F34)</f>
        <v>212844</v>
      </c>
      <c r="H34" s="35">
        <v>691353</v>
      </c>
      <c r="I34" s="35">
        <f t="shared" si="2"/>
        <v>904197</v>
      </c>
    </row>
    <row r="35" spans="2:9" ht="15.95" customHeight="1">
      <c r="B35" s="9">
        <v>29</v>
      </c>
      <c r="C35" s="19" t="s">
        <v>40</v>
      </c>
      <c r="D35" s="3">
        <v>0</v>
      </c>
      <c r="E35" s="3">
        <v>10057</v>
      </c>
      <c r="F35" s="3">
        <v>0</v>
      </c>
      <c r="G35" s="35">
        <f>SUM(D35:F35)</f>
        <v>10057</v>
      </c>
      <c r="H35" s="35">
        <v>101708</v>
      </c>
      <c r="I35" s="35">
        <f t="shared" si="2"/>
        <v>111765</v>
      </c>
    </row>
    <row r="36" spans="2:9" ht="15.95" customHeight="1">
      <c r="B36" s="9">
        <v>30</v>
      </c>
      <c r="C36" s="19" t="s">
        <v>41</v>
      </c>
      <c r="D36" s="3">
        <v>0</v>
      </c>
      <c r="E36" s="3">
        <v>0</v>
      </c>
      <c r="F36" s="3">
        <v>0</v>
      </c>
      <c r="G36" s="35">
        <f>SUM(D36:F36)</f>
        <v>0</v>
      </c>
      <c r="H36" s="35">
        <v>0</v>
      </c>
      <c r="I36" s="35">
        <f t="shared" si="2"/>
        <v>0</v>
      </c>
    </row>
    <row r="37" spans="2:9" ht="15.95" customHeight="1">
      <c r="B37" s="9">
        <v>31</v>
      </c>
      <c r="C37" s="19" t="s">
        <v>42</v>
      </c>
      <c r="D37" s="33">
        <v>0</v>
      </c>
      <c r="E37" s="3">
        <v>0</v>
      </c>
      <c r="F37" s="3">
        <v>0</v>
      </c>
      <c r="G37" s="35">
        <f>SUM(D37:F37)</f>
        <v>0</v>
      </c>
      <c r="H37" s="35">
        <v>0</v>
      </c>
      <c r="I37" s="35">
        <f t="shared" si="2"/>
        <v>0</v>
      </c>
    </row>
    <row r="38" spans="2:9" ht="15.95" customHeight="1">
      <c r="B38" s="9">
        <v>32</v>
      </c>
      <c r="C38" s="19" t="s">
        <v>43</v>
      </c>
      <c r="D38" s="33">
        <v>0</v>
      </c>
      <c r="E38" s="3">
        <v>0</v>
      </c>
      <c r="F38" s="3">
        <v>0</v>
      </c>
      <c r="G38" s="35">
        <f>SUM(D38:F38)</f>
        <v>0</v>
      </c>
      <c r="H38" s="35">
        <v>0</v>
      </c>
      <c r="I38" s="35">
        <f t="shared" si="2"/>
        <v>0</v>
      </c>
    </row>
    <row r="39" spans="2:9" ht="15.95" customHeight="1">
      <c r="B39" s="9">
        <v>33</v>
      </c>
      <c r="C39" s="19" t="s">
        <v>44</v>
      </c>
      <c r="D39" s="33">
        <v>0</v>
      </c>
      <c r="E39" s="3">
        <v>0</v>
      </c>
      <c r="F39" s="3">
        <v>0</v>
      </c>
      <c r="G39" s="35">
        <f>SUM(D39:F39)</f>
        <v>0</v>
      </c>
      <c r="H39" s="35">
        <v>0</v>
      </c>
      <c r="I39" s="35">
        <f t="shared" si="2"/>
        <v>0</v>
      </c>
    </row>
    <row r="40" spans="2:9" ht="15">
      <c r="B40" s="10"/>
      <c r="C40" s="18" t="s">
        <v>32</v>
      </c>
      <c r="D40" s="29">
        <f>SUM(D30:D39)</f>
        <v>15670943</v>
      </c>
      <c r="E40" s="29">
        <f t="shared" ref="E40:I40" si="3">SUM(E30:E39)</f>
        <v>20552850</v>
      </c>
      <c r="F40" s="29">
        <f t="shared" si="3"/>
        <v>7856199</v>
      </c>
      <c r="G40" s="29">
        <f t="shared" si="3"/>
        <v>44079992</v>
      </c>
      <c r="H40" s="29">
        <f t="shared" si="3"/>
        <v>41348032</v>
      </c>
      <c r="I40" s="29">
        <f t="shared" si="3"/>
        <v>85428024</v>
      </c>
    </row>
    <row r="41" spans="2:9" ht="15">
      <c r="B41" s="7" t="s">
        <v>45</v>
      </c>
      <c r="C41" s="8" t="s">
        <v>46</v>
      </c>
      <c r="D41" s="3"/>
      <c r="E41" s="3"/>
      <c r="F41" s="3"/>
      <c r="G41" s="3"/>
      <c r="H41" s="3"/>
      <c r="I41" s="3"/>
    </row>
    <row r="42" spans="2:9" ht="15.95" customHeight="1">
      <c r="B42" s="9">
        <v>34</v>
      </c>
      <c r="C42" s="19" t="s">
        <v>47</v>
      </c>
      <c r="D42" s="3">
        <v>1089738</v>
      </c>
      <c r="E42" s="3">
        <v>728053</v>
      </c>
      <c r="F42" s="3">
        <v>80071</v>
      </c>
      <c r="G42" s="35">
        <f>SUM(D42:F42)</f>
        <v>1897862</v>
      </c>
      <c r="H42" s="35">
        <v>937681</v>
      </c>
      <c r="I42" s="35">
        <f t="shared" ref="I42:I43" si="4">G42+H42</f>
        <v>2835543</v>
      </c>
    </row>
    <row r="43" spans="2:9" ht="15.95" customHeight="1">
      <c r="B43" s="9">
        <v>35</v>
      </c>
      <c r="C43" s="19" t="s">
        <v>48</v>
      </c>
      <c r="D43" s="3">
        <v>479435</v>
      </c>
      <c r="E43" s="3">
        <v>633822</v>
      </c>
      <c r="F43" s="3">
        <v>67500</v>
      </c>
      <c r="G43" s="35">
        <f>SUM(D43:F43)</f>
        <v>1180757</v>
      </c>
      <c r="H43" s="35">
        <v>212447</v>
      </c>
      <c r="I43" s="35">
        <f t="shared" si="4"/>
        <v>1393204</v>
      </c>
    </row>
    <row r="44" spans="2:9" ht="15">
      <c r="B44" s="10"/>
      <c r="C44" s="18" t="s">
        <v>49</v>
      </c>
      <c r="D44" s="29">
        <f>SUM(D42:D43)</f>
        <v>1569173</v>
      </c>
      <c r="E44" s="29">
        <f t="shared" ref="E44:I44" si="5">SUM(E42:E43)</f>
        <v>1361875</v>
      </c>
      <c r="F44" s="29">
        <f t="shared" si="5"/>
        <v>147571</v>
      </c>
      <c r="G44" s="29">
        <f t="shared" si="5"/>
        <v>3078619</v>
      </c>
      <c r="H44" s="29">
        <f t="shared" si="5"/>
        <v>1150128</v>
      </c>
      <c r="I44" s="29">
        <f t="shared" si="5"/>
        <v>4228747</v>
      </c>
    </row>
    <row r="45" spans="2:9" ht="15">
      <c r="B45" s="11" t="s">
        <v>50</v>
      </c>
      <c r="C45" s="20" t="s">
        <v>51</v>
      </c>
      <c r="D45" s="30">
        <f>D44+D40+D28</f>
        <v>19073900</v>
      </c>
      <c r="E45" s="30">
        <f t="shared" ref="E45:I45" si="6">E44+E40+E28</f>
        <v>29856833</v>
      </c>
      <c r="F45" s="30">
        <f t="shared" si="6"/>
        <v>10815629</v>
      </c>
      <c r="G45" s="30">
        <f t="shared" si="6"/>
        <v>59746362</v>
      </c>
      <c r="H45" s="30">
        <f t="shared" si="6"/>
        <v>50950576</v>
      </c>
      <c r="I45" s="30">
        <f t="shared" si="6"/>
        <v>110696938</v>
      </c>
    </row>
    <row r="46" spans="2:9" ht="15">
      <c r="B46" s="12" t="s">
        <v>52</v>
      </c>
      <c r="C46" s="8" t="s">
        <v>53</v>
      </c>
      <c r="D46" s="3"/>
      <c r="E46" s="3"/>
      <c r="F46" s="3"/>
      <c r="G46" s="3"/>
      <c r="H46" s="3"/>
      <c r="I46" s="3"/>
    </row>
    <row r="47" spans="2:9" ht="15.95" customHeight="1">
      <c r="B47" s="9">
        <v>36</v>
      </c>
      <c r="C47" s="19" t="s">
        <v>54</v>
      </c>
      <c r="D47" s="3">
        <v>171951</v>
      </c>
      <c r="E47" s="3">
        <v>285217</v>
      </c>
      <c r="F47" s="3">
        <v>208186</v>
      </c>
      <c r="G47" s="35">
        <f>SUM(D47:F47)</f>
        <v>665354</v>
      </c>
      <c r="H47" s="35">
        <v>329185</v>
      </c>
      <c r="I47" s="35">
        <f t="shared" ref="I47:I56" si="7">G47+H47</f>
        <v>994539</v>
      </c>
    </row>
    <row r="48" spans="2:9" ht="15.95" customHeight="1">
      <c r="B48" s="9">
        <v>37</v>
      </c>
      <c r="C48" s="19" t="s">
        <v>55</v>
      </c>
      <c r="D48" s="3">
        <v>79869</v>
      </c>
      <c r="E48" s="3">
        <v>185196</v>
      </c>
      <c r="F48" s="3">
        <v>10062</v>
      </c>
      <c r="G48" s="35">
        <f>SUM(D48:F48)</f>
        <v>275127</v>
      </c>
      <c r="H48" s="35">
        <v>300</v>
      </c>
      <c r="I48" s="35">
        <f t="shared" si="7"/>
        <v>275427</v>
      </c>
    </row>
    <row r="49" spans="2:9" ht="15.95" customHeight="1">
      <c r="B49" s="9">
        <v>38</v>
      </c>
      <c r="C49" s="19" t="s">
        <v>56</v>
      </c>
      <c r="D49" s="3">
        <v>122567</v>
      </c>
      <c r="E49" s="3">
        <v>45466</v>
      </c>
      <c r="F49" s="3">
        <v>17881</v>
      </c>
      <c r="G49" s="35">
        <f>SUM(D49:F49)</f>
        <v>185914</v>
      </c>
      <c r="H49" s="35">
        <v>9857</v>
      </c>
      <c r="I49" s="35">
        <f t="shared" si="7"/>
        <v>195771</v>
      </c>
    </row>
    <row r="50" spans="2:9" ht="15.95" customHeight="1">
      <c r="B50" s="9">
        <v>39</v>
      </c>
      <c r="C50" s="19" t="s">
        <v>57</v>
      </c>
      <c r="D50" s="3">
        <v>1240</v>
      </c>
      <c r="E50" s="3">
        <v>135260</v>
      </c>
      <c r="F50" s="3">
        <v>62241</v>
      </c>
      <c r="G50" s="35">
        <f>SUM(D50:F50)</f>
        <v>198741</v>
      </c>
      <c r="H50" s="35">
        <v>118282</v>
      </c>
      <c r="I50" s="35">
        <f t="shared" si="7"/>
        <v>317023</v>
      </c>
    </row>
    <row r="51" spans="2:9" ht="15.95" customHeight="1">
      <c r="B51" s="9">
        <v>40</v>
      </c>
      <c r="C51" s="19" t="s">
        <v>58</v>
      </c>
      <c r="D51" s="3">
        <v>54150</v>
      </c>
      <c r="E51" s="3">
        <v>114991</v>
      </c>
      <c r="F51" s="3">
        <v>124796</v>
      </c>
      <c r="G51" s="35">
        <f>SUM(D51:F51)</f>
        <v>293937</v>
      </c>
      <c r="H51" s="35">
        <v>51053</v>
      </c>
      <c r="I51" s="35">
        <f t="shared" si="7"/>
        <v>344990</v>
      </c>
    </row>
    <row r="52" spans="2:9" ht="15.95" customHeight="1">
      <c r="B52" s="9">
        <v>41</v>
      </c>
      <c r="C52" s="19" t="s">
        <v>59</v>
      </c>
      <c r="D52" s="3">
        <v>0</v>
      </c>
      <c r="E52" s="3">
        <v>9580</v>
      </c>
      <c r="F52" s="3">
        <v>16257</v>
      </c>
      <c r="G52" s="35">
        <f>SUM(D52:F52)</f>
        <v>25837</v>
      </c>
      <c r="H52" s="35">
        <v>24215</v>
      </c>
      <c r="I52" s="35">
        <f t="shared" si="7"/>
        <v>50052</v>
      </c>
    </row>
    <row r="53" spans="2:9" ht="15.95" customHeight="1">
      <c r="B53" s="9">
        <v>42</v>
      </c>
      <c r="C53" s="19" t="s">
        <v>60</v>
      </c>
      <c r="D53" s="3">
        <v>5744</v>
      </c>
      <c r="E53" s="3">
        <v>0</v>
      </c>
      <c r="F53" s="3">
        <v>3900</v>
      </c>
      <c r="G53" s="35">
        <f>SUM(D53:F53)</f>
        <v>9644</v>
      </c>
      <c r="H53" s="35">
        <v>0</v>
      </c>
      <c r="I53" s="35">
        <f t="shared" si="7"/>
        <v>9644</v>
      </c>
    </row>
    <row r="54" spans="2:9" ht="15.95" customHeight="1">
      <c r="B54" s="9">
        <v>43</v>
      </c>
      <c r="C54" s="19" t="s">
        <v>61</v>
      </c>
      <c r="D54" s="3">
        <v>0</v>
      </c>
      <c r="E54" s="3">
        <v>0</v>
      </c>
      <c r="F54" s="3">
        <v>0</v>
      </c>
      <c r="G54" s="35">
        <f>SUM(D54:F54)</f>
        <v>0</v>
      </c>
      <c r="H54" s="35">
        <v>0</v>
      </c>
      <c r="I54" s="35">
        <f t="shared" si="7"/>
        <v>0</v>
      </c>
    </row>
    <row r="55" spans="2:9" ht="15.95" customHeight="1">
      <c r="B55" s="9">
        <v>44</v>
      </c>
      <c r="C55" s="19" t="s">
        <v>62</v>
      </c>
      <c r="D55" s="3">
        <v>3426</v>
      </c>
      <c r="E55" s="3">
        <v>32004</v>
      </c>
      <c r="F55" s="3">
        <v>4045</v>
      </c>
      <c r="G55" s="35">
        <f>SUM(D55:F55)</f>
        <v>39475</v>
      </c>
      <c r="H55" s="35">
        <v>6099</v>
      </c>
      <c r="I55" s="35">
        <f t="shared" si="7"/>
        <v>45574</v>
      </c>
    </row>
    <row r="56" spans="2:9" ht="15.95" customHeight="1">
      <c r="B56" s="9">
        <v>45</v>
      </c>
      <c r="C56" s="19" t="s">
        <v>63</v>
      </c>
      <c r="D56" s="3">
        <v>0</v>
      </c>
      <c r="E56" s="3">
        <v>58499</v>
      </c>
      <c r="F56" s="3">
        <v>1950</v>
      </c>
      <c r="G56" s="35">
        <f>SUM(D56:F56)</f>
        <v>60449</v>
      </c>
      <c r="H56" s="35">
        <v>10368</v>
      </c>
      <c r="I56" s="35">
        <f t="shared" si="7"/>
        <v>70817</v>
      </c>
    </row>
    <row r="57" spans="2:9" ht="15">
      <c r="B57" s="10" t="s">
        <v>64</v>
      </c>
      <c r="C57" s="18" t="s">
        <v>65</v>
      </c>
      <c r="D57" s="29">
        <f>SUM(D47:D56)</f>
        <v>438947</v>
      </c>
      <c r="E57" s="29">
        <f t="shared" ref="E57:I57" si="8">SUM(E47:E56)</f>
        <v>866213</v>
      </c>
      <c r="F57" s="29">
        <f t="shared" si="8"/>
        <v>449318</v>
      </c>
      <c r="G57" s="29">
        <f t="shared" si="8"/>
        <v>1754478</v>
      </c>
      <c r="H57" s="29">
        <f t="shared" si="8"/>
        <v>549359</v>
      </c>
      <c r="I57" s="29">
        <f t="shared" si="8"/>
        <v>2303837</v>
      </c>
    </row>
    <row r="58" spans="2:9" ht="15">
      <c r="B58" s="13" t="s">
        <v>66</v>
      </c>
      <c r="C58" s="14" t="s">
        <v>67</v>
      </c>
      <c r="D58" s="3"/>
      <c r="E58" s="3"/>
      <c r="F58" s="3"/>
      <c r="G58" s="3"/>
      <c r="H58" s="3"/>
      <c r="I58" s="3"/>
    </row>
    <row r="59" spans="2:9" ht="15.95" customHeight="1">
      <c r="B59" s="9">
        <v>46</v>
      </c>
      <c r="C59" s="19" t="s">
        <v>68</v>
      </c>
      <c r="D59" s="3">
        <v>0</v>
      </c>
      <c r="E59" s="3">
        <v>213</v>
      </c>
      <c r="F59" s="3">
        <v>1915</v>
      </c>
      <c r="G59" s="35">
        <f>SUM(D59:F59)</f>
        <v>2128</v>
      </c>
      <c r="H59" s="4">
        <v>0</v>
      </c>
      <c r="I59" s="35">
        <f t="shared" ref="I59" si="9">G59+H59</f>
        <v>2128</v>
      </c>
    </row>
    <row r="60" spans="2:9" ht="15.75">
      <c r="B60" s="31" t="s">
        <v>69</v>
      </c>
      <c r="C60" s="32" t="s">
        <v>65</v>
      </c>
      <c r="D60" s="28">
        <f>D59</f>
        <v>0</v>
      </c>
      <c r="E60" s="28">
        <f t="shared" ref="E60:I60" si="10">E59</f>
        <v>213</v>
      </c>
      <c r="F60" s="28">
        <f t="shared" si="10"/>
        <v>1915</v>
      </c>
      <c r="G60" s="28">
        <f t="shared" si="10"/>
        <v>2128</v>
      </c>
      <c r="H60" s="28">
        <f t="shared" si="10"/>
        <v>0</v>
      </c>
      <c r="I60" s="28">
        <f t="shared" si="10"/>
        <v>2128</v>
      </c>
    </row>
    <row r="61" spans="2:9" ht="16.5" thickBot="1">
      <c r="B61" s="15"/>
      <c r="C61" s="21" t="s">
        <v>70</v>
      </c>
      <c r="D61" s="34">
        <f>SUM(D45+D57+D60)</f>
        <v>19512847</v>
      </c>
      <c r="E61" s="34">
        <f t="shared" ref="E61:I61" si="11">SUM(E45+E57+E60)</f>
        <v>30723259</v>
      </c>
      <c r="F61" s="34">
        <f t="shared" si="11"/>
        <v>11266862</v>
      </c>
      <c r="G61" s="34">
        <f t="shared" si="11"/>
        <v>61502968</v>
      </c>
      <c r="H61" s="34">
        <f t="shared" si="11"/>
        <v>51499935</v>
      </c>
      <c r="I61" s="34">
        <f t="shared" si="11"/>
        <v>113002903</v>
      </c>
    </row>
  </sheetData>
  <mergeCells count="4">
    <mergeCell ref="B2:I2"/>
    <mergeCell ref="B3:D3"/>
    <mergeCell ref="E3:G3"/>
    <mergeCell ref="H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ACP- Achievements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2015-01-21T06:21:08Z</dcterms:created>
  <dcterms:modified xsi:type="dcterms:W3CDTF">2015-04-03T06:49:11Z</dcterms:modified>
</cp:coreProperties>
</file>